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<sst xmlns="http://schemas.openxmlformats.org/spreadsheetml/2006/main" count="746" uniqueCount="339">
  <si>
    <t>科学教育专业毕业设计成果列表</t>
  </si>
  <si>
    <t>专业代码</t>
  </si>
  <si>
    <t>专业名称</t>
  </si>
  <si>
    <t>学号</t>
  </si>
  <si>
    <t>学生姓名</t>
  </si>
  <si>
    <t>学制</t>
  </si>
  <si>
    <t>毕业设计选题名称</t>
  </si>
  <si>
    <t>毕业设计展示网址</t>
  </si>
  <si>
    <t>指导教师姓名</t>
  </si>
  <si>
    <t>作品得分</t>
  </si>
  <si>
    <t>670119K</t>
  </si>
  <si>
    <t>科学教育</t>
  </si>
  <si>
    <t>14495200096</t>
  </si>
  <si>
    <t>陈治濠</t>
  </si>
  <si>
    <t>3</t>
  </si>
  <si>
    <t>五年级下册《食物链和食物网》</t>
  </si>
  <si>
    <t>欧建雄</t>
  </si>
  <si>
    <t>78</t>
  </si>
  <si>
    <t>14495200098</t>
  </si>
  <si>
    <t>邓洁</t>
  </si>
  <si>
    <t>五年级上册《水的作用》</t>
  </si>
  <si>
    <t>79</t>
  </si>
  <si>
    <t>14495200101</t>
  </si>
  <si>
    <t>段鹏</t>
  </si>
  <si>
    <t>五年级下册《合理利用能源》</t>
  </si>
  <si>
    <t>14495200105</t>
  </si>
  <si>
    <t>郭罗敏</t>
  </si>
  <si>
    <t>四年级上册《运动与摩擦力》</t>
  </si>
  <si>
    <t>82</t>
  </si>
  <si>
    <t>14495200106</t>
  </si>
  <si>
    <t>何晴秀</t>
  </si>
  <si>
    <t>四年级上册《一天的食物》</t>
  </si>
  <si>
    <t>75</t>
  </si>
  <si>
    <t>14495200109</t>
  </si>
  <si>
    <t>黄柳文</t>
  </si>
  <si>
    <t>五年级下册《船的历史》</t>
  </si>
  <si>
    <t>邓孟华</t>
  </si>
  <si>
    <t>14495200111</t>
  </si>
  <si>
    <t>黄莎</t>
  </si>
  <si>
    <t>六年级上册《谁先迎来黎明》</t>
  </si>
  <si>
    <t>81</t>
  </si>
  <si>
    <t>14495200112</t>
  </si>
  <si>
    <t>黄小娟</t>
  </si>
  <si>
    <t>六年级下册《相貌各异的我们》</t>
  </si>
  <si>
    <t>80</t>
  </si>
  <si>
    <t>14495200113</t>
  </si>
  <si>
    <t>匡敏</t>
  </si>
  <si>
    <t>五年级下册《珍惜水资源》</t>
  </si>
  <si>
    <t>14495200118</t>
  </si>
  <si>
    <t>李茜毅</t>
  </si>
  <si>
    <t>二年级上册《地球家园有什么》</t>
  </si>
  <si>
    <t>83</t>
  </si>
  <si>
    <t>14495200119</t>
  </si>
  <si>
    <t>李思云</t>
  </si>
  <si>
    <t>六年级上册《不简单的杠杆》</t>
  </si>
  <si>
    <t>14495200121</t>
  </si>
  <si>
    <t>梁琪翎</t>
  </si>
  <si>
    <t>五年级下册《设计和制作生态瓶》</t>
  </si>
  <si>
    <t>黄林春</t>
  </si>
  <si>
    <t>14495200122</t>
  </si>
  <si>
    <t>廖珍花</t>
  </si>
  <si>
    <t>二年级上册《神奇的纸》</t>
  </si>
  <si>
    <t>76</t>
  </si>
  <si>
    <t>14495200123</t>
  </si>
  <si>
    <t>刘洁</t>
  </si>
  <si>
    <t>四年级上册《食物在身体里的旅行》</t>
  </si>
  <si>
    <t>14495200124</t>
  </si>
  <si>
    <t>刘思思</t>
  </si>
  <si>
    <t>三年级上册《观察云》</t>
  </si>
  <si>
    <t>71</t>
  </si>
  <si>
    <t>14495200125</t>
  </si>
  <si>
    <t>刘文莉</t>
  </si>
  <si>
    <t>14495200126</t>
  </si>
  <si>
    <t>罗思思</t>
  </si>
  <si>
    <t>六年级上册《斜面的作用》</t>
  </si>
  <si>
    <t>14495200127</t>
  </si>
  <si>
    <t>毛鸿堰</t>
  </si>
  <si>
    <t>四年级上册《观察土壤》</t>
  </si>
  <si>
    <t>14495200129</t>
  </si>
  <si>
    <t>宁莎</t>
  </si>
  <si>
    <t>五年级下册《解决垃圾问题》</t>
  </si>
  <si>
    <t>68</t>
  </si>
  <si>
    <t>14495200130</t>
  </si>
  <si>
    <t>孙媛</t>
  </si>
  <si>
    <t>五年级上册《地震的成因及作用》</t>
  </si>
  <si>
    <t>14495200134</t>
  </si>
  <si>
    <t>韦安</t>
  </si>
  <si>
    <t>五年级上册《摆的快慢》</t>
  </si>
  <si>
    <t>李用</t>
  </si>
  <si>
    <t>14495200136</t>
  </si>
  <si>
    <t>肖诚露</t>
  </si>
  <si>
    <t>四年级下册《认识几种常见的岩石》</t>
  </si>
  <si>
    <t>14495200138</t>
  </si>
  <si>
    <t>谢衡</t>
  </si>
  <si>
    <t>二年级上册《书的历史》</t>
  </si>
  <si>
    <t>14495200139</t>
  </si>
  <si>
    <t>徐常超</t>
  </si>
  <si>
    <t>二年级上册《各种各样的天气》</t>
  </si>
  <si>
    <t>14495200143</t>
  </si>
  <si>
    <t>资鑫</t>
  </si>
  <si>
    <t>三年级上册《加速溶解》</t>
  </si>
  <si>
    <t>84</t>
  </si>
  <si>
    <t>14495200146</t>
  </si>
  <si>
    <t>曾玉琴</t>
  </si>
  <si>
    <t>小学科学二年级上册第一单元第5课 《各种各样的天气》教学方案设计</t>
  </si>
  <si>
    <t>李宏祥</t>
  </si>
  <si>
    <t>81.8</t>
  </si>
  <si>
    <t>14495200147</t>
  </si>
  <si>
    <t>曾智冬</t>
  </si>
  <si>
    <t>小学科学二年级上册第一单元第7课《做大自然的孩子》教学方案设计</t>
  </si>
  <si>
    <t>81.9</t>
  </si>
  <si>
    <t>14495200150</t>
  </si>
  <si>
    <t>邓超</t>
  </si>
  <si>
    <t>小学科学二年级下册第一单元第一课《磁铁能吸引什么》</t>
  </si>
  <si>
    <t>82.6</t>
  </si>
  <si>
    <t>14495200151</t>
  </si>
  <si>
    <t>邓贻茂</t>
  </si>
  <si>
    <t>小学科学六年级上册第三单元第二课《斜面》</t>
  </si>
  <si>
    <t>78.8</t>
  </si>
  <si>
    <t>14495200152</t>
  </si>
  <si>
    <t>段娜</t>
  </si>
  <si>
    <t>小学科学三年级上册第一单元第四课《冰融化了》教学方案设计</t>
  </si>
  <si>
    <t>79.9</t>
  </si>
  <si>
    <t>14495200153</t>
  </si>
  <si>
    <t>侯芳</t>
  </si>
  <si>
    <t>小学科学四年级上册第一单元第三课《声音是怎样传播的
》</t>
  </si>
  <si>
    <t>14495200155</t>
  </si>
  <si>
    <t>胡姗妮</t>
  </si>
  <si>
    <t>四年级小学科学下册第二单元第二课《点亮小灯泡》教学方案设计</t>
  </si>
  <si>
    <t>14495200156</t>
  </si>
  <si>
    <t>黄烘琳</t>
  </si>
  <si>
    <t>小学科学六年级下册第三单元第二课《八颗行星》教学方案设计</t>
  </si>
  <si>
    <t>14495200158</t>
  </si>
  <si>
    <t>蒋慧姿</t>
  </si>
  <si>
    <t>小学科学三年级上册第一单元第六课《加快溶解》教学方案设计</t>
  </si>
  <si>
    <t>欧阳行钦</t>
  </si>
  <si>
    <t>80.7</t>
  </si>
  <si>
    <t>14495200159</t>
  </si>
  <si>
    <t>荆小丽</t>
  </si>
  <si>
    <t>小学科学四年级下册第三单元第六课《观察土壤》教学方案设计</t>
  </si>
  <si>
    <t>81.7</t>
  </si>
  <si>
    <t>14495200161</t>
  </si>
  <si>
    <t>李建葡</t>
  </si>
  <si>
    <t>小学科学四年级下册第一单元第五课《凤仙花开花了》教学方案设计</t>
  </si>
  <si>
    <t>70.7</t>
  </si>
  <si>
    <t>14495200162</t>
  </si>
  <si>
    <t>李琼钰</t>
  </si>
  <si>
    <t>小学科学五年级上册第二单元第六课《水的作用》教学方案设计</t>
  </si>
  <si>
    <t>77.5</t>
  </si>
  <si>
    <t>14495200163</t>
  </si>
  <si>
    <t>李如艳</t>
  </si>
  <si>
    <t>小学科学五年级下册第三单元第三课 《珍惜水资源》教学设计</t>
  </si>
  <si>
    <t>82.5</t>
  </si>
  <si>
    <t>14495200165</t>
  </si>
  <si>
    <t>梁丽玲</t>
  </si>
  <si>
    <t>小学科学一年级下册第一单元第三课《认识物体的形状》教学设计</t>
  </si>
  <si>
    <t>80.6</t>
  </si>
  <si>
    <t>14495200167</t>
  </si>
  <si>
    <t>满俊良</t>
  </si>
  <si>
    <t>小学科学六年级上册第三单元第三课《不简单的杠杆》</t>
  </si>
  <si>
    <t>70</t>
  </si>
  <si>
    <t>14495200168</t>
  </si>
  <si>
    <t>谭浩</t>
  </si>
  <si>
    <t>小学科学五年级下册第一单元第六课《食物链和食物网》教学设计</t>
  </si>
  <si>
    <t>76.3</t>
  </si>
  <si>
    <t>14495200169</t>
  </si>
  <si>
    <t>谭俐婷</t>
  </si>
  <si>
    <t>小学科学三年级下册第一单元第二课《各种各样的运动》教学设计</t>
  </si>
  <si>
    <t>14495200170</t>
  </si>
  <si>
    <t>谭淑浈</t>
  </si>
  <si>
    <t>小学科学三年级上册第三单元第一课《仰望天空》教学设计</t>
  </si>
  <si>
    <t>王路青</t>
  </si>
  <si>
    <t>14495200171</t>
  </si>
  <si>
    <t>唐翎智</t>
  </si>
  <si>
    <t>小学科学一年级上册第一单元第一课《观察叶》教学设计</t>
  </si>
  <si>
    <t>14495200173</t>
  </si>
  <si>
    <t>王如意</t>
  </si>
  <si>
    <t>小学科学三年级下册第二单元第六课《蚕的一生》教学设计</t>
  </si>
  <si>
    <t>85</t>
  </si>
  <si>
    <t>14495200174</t>
  </si>
  <si>
    <t>王轶琳</t>
  </si>
  <si>
    <t>小学科学一年级上册第一单元第一课《我们知道的植物》教学设计</t>
  </si>
  <si>
    <t>14495200175</t>
  </si>
  <si>
    <t>王梓凯</t>
  </si>
  <si>
    <t>小学科学六年级下册第一单元第二课《认识工程》教学设计</t>
  </si>
  <si>
    <t>72</t>
  </si>
  <si>
    <t>14495200176</t>
  </si>
  <si>
    <t>谢佳蓉</t>
  </si>
  <si>
    <t>小学科学五年级下册《合理利用资源》教学设计</t>
  </si>
  <si>
    <t>14495200180</t>
  </si>
  <si>
    <t>阳婷</t>
  </si>
  <si>
    <t>二年级上册第一单元第6课《不同的季节》教学设计</t>
  </si>
  <si>
    <t>89</t>
  </si>
  <si>
    <t>14495200183</t>
  </si>
  <si>
    <t>张佳妮</t>
  </si>
  <si>
    <t>小学科学六年级下册第二单元第四节课《多种多样的动物》教学设计</t>
  </si>
  <si>
    <t>蔡胜平</t>
  </si>
  <si>
    <t>68.7</t>
  </si>
  <si>
    <t>14495200186</t>
  </si>
  <si>
    <t>赵欣怡</t>
  </si>
  <si>
    <t>小学科学五年级下册第三单元第四课《解决垃圾问题》教学设计</t>
  </si>
  <si>
    <t>76.7</t>
  </si>
  <si>
    <t>14495200187</t>
  </si>
  <si>
    <t>郑伟凡</t>
  </si>
  <si>
    <t>小学科学四年级下册第四单元《认识几种常见的岩石》第二课教学设计</t>
  </si>
  <si>
    <t>71.8</t>
  </si>
  <si>
    <t>14495200188</t>
  </si>
  <si>
    <t>周楚慧</t>
  </si>
  <si>
    <t>小学科学二年级上册第二单元《做一顶帽子》第六课时教学设计</t>
  </si>
  <si>
    <t>72.6</t>
  </si>
  <si>
    <t>14495200189</t>
  </si>
  <si>
    <t>周芳雨</t>
  </si>
  <si>
    <t>小学科学三年级下册第二单元第二课《认识其他动物的卵》教学设计</t>
  </si>
  <si>
    <t>14495200190</t>
  </si>
  <si>
    <t>周隽伊</t>
  </si>
  <si>
    <t xml:space="preserve">小学科学一年级下册二单元第六课《认识一袋空气》教学设计
</t>
  </si>
  <si>
    <t>68.5</t>
  </si>
  <si>
    <t>14495200191</t>
  </si>
  <si>
    <t>邹佳珊</t>
  </si>
  <si>
    <t xml:space="preserve">小学科学二年级上册第二单元第三课《书的历史》教学设计
</t>
  </si>
  <si>
    <t>71.1</t>
  </si>
  <si>
    <t>科学教育(师范)</t>
  </si>
  <si>
    <t>14495200095</t>
  </si>
  <si>
    <t>陈鑫</t>
  </si>
  <si>
    <t>《水能溶解多少物质》（小学科学三年级上册教学方案设计）</t>
  </si>
  <si>
    <t>74</t>
  </si>
  <si>
    <t>14495200099</t>
  </si>
  <si>
    <t>邓美云</t>
  </si>
  <si>
    <t>六年级上册《灵活巧妙的剪刀》</t>
  </si>
  <si>
    <t>14495200100</t>
  </si>
  <si>
    <t>段金妮</t>
  </si>
  <si>
    <t>三年级下册《地球－水的星球》</t>
  </si>
  <si>
    <t>14495200102</t>
  </si>
  <si>
    <t>范奇</t>
  </si>
  <si>
    <t>四年级上册《声音是怎么传播的》</t>
  </si>
  <si>
    <t>77</t>
  </si>
  <si>
    <t>14495200103</t>
  </si>
  <si>
    <t>奉丽霞</t>
  </si>
  <si>
    <t>四年级上册《营养要均衡》</t>
  </si>
  <si>
    <t>14495200104</t>
  </si>
  <si>
    <t>呙雨欣</t>
  </si>
  <si>
    <t>三年级上册《认识气温计》</t>
  </si>
  <si>
    <t>14495200107</t>
  </si>
  <si>
    <t>胡桂欢</t>
  </si>
  <si>
    <t>三年级上册〈加快溶解〉</t>
  </si>
  <si>
    <t>14495200108</t>
  </si>
  <si>
    <t>胡淑群</t>
  </si>
  <si>
    <t>六年级上册《斜面》</t>
  </si>
  <si>
    <t>14495200110</t>
  </si>
  <si>
    <t>黄瑞芳</t>
  </si>
  <si>
    <t>三年级下册《影子的秘密》</t>
  </si>
  <si>
    <t>87</t>
  </si>
  <si>
    <t>14495200114</t>
  </si>
  <si>
    <t>雷丙如</t>
  </si>
  <si>
    <t>五年级上册火山喷发的成因和作用</t>
  </si>
  <si>
    <t>14495200116</t>
  </si>
  <si>
    <t>李娟</t>
  </si>
  <si>
    <t>14495200117</t>
  </si>
  <si>
    <t>李力</t>
  </si>
  <si>
    <t>二年级上册《认识空气》</t>
  </si>
  <si>
    <t>14495200120</t>
  </si>
  <si>
    <t>李誉洋</t>
  </si>
  <si>
    <t>14495200128</t>
  </si>
  <si>
    <t>米兰</t>
  </si>
  <si>
    <t>二年级上册《不同材料的餐具》</t>
  </si>
  <si>
    <t>14495200131</t>
  </si>
  <si>
    <t>唐基鹏</t>
  </si>
  <si>
    <t>二年级上册《不同的季节》</t>
  </si>
  <si>
    <t>14495200132</t>
  </si>
  <si>
    <t>王明珠</t>
  </si>
  <si>
    <t>一年级下册《认识物体的形状》</t>
  </si>
  <si>
    <t>14495200133</t>
  </si>
  <si>
    <t>王韵洁</t>
  </si>
  <si>
    <t>三年级认识气温计</t>
  </si>
  <si>
    <t>14495200135</t>
  </si>
  <si>
    <t>伍甜</t>
  </si>
  <si>
    <t>三年级下册《地球-水的星球》</t>
  </si>
  <si>
    <t>14495200137</t>
  </si>
  <si>
    <t>肖昕怡</t>
  </si>
  <si>
    <t>二年级下册《观察我们的身体》</t>
  </si>
  <si>
    <t>14495200140</t>
  </si>
  <si>
    <t>徐振玉</t>
  </si>
  <si>
    <t>三年级上册《风的成因》</t>
  </si>
  <si>
    <t>14495200141</t>
  </si>
  <si>
    <t>张莹</t>
  </si>
  <si>
    <t>三年级下册《月相变化的规律》</t>
  </si>
  <si>
    <t>14495200142</t>
  </si>
  <si>
    <t>周威</t>
  </si>
  <si>
    <t>五年级上册《心脏和血液》</t>
  </si>
  <si>
    <t>14495200145</t>
  </si>
  <si>
    <t>曾艳</t>
  </si>
  <si>
    <t>小学科学六年级下册第五单元第7课《美丽的化学变化》教学方案设计</t>
  </si>
  <si>
    <t>80.9</t>
  </si>
  <si>
    <t>14495200148</t>
  </si>
  <si>
    <t>陈林凤</t>
  </si>
  <si>
    <t>小学科学五年级上册第二单元第二课《光是怎样传播的》</t>
  </si>
  <si>
    <t>79.6</t>
  </si>
  <si>
    <t>14495200149</t>
  </si>
  <si>
    <t>陈思思</t>
  </si>
  <si>
    <t>小学科学三年级上册第三单元第二课《认识气温计》</t>
  </si>
  <si>
    <t>80.1</t>
  </si>
  <si>
    <t>14495200154</t>
  </si>
  <si>
    <t>胡敏</t>
  </si>
  <si>
    <t>小学科学五年级下册第三单元第二课《我们面临的环境问题》教学方案设计</t>
  </si>
  <si>
    <t>81.6</t>
  </si>
  <si>
    <t>14495200160</t>
  </si>
  <si>
    <t>蓝敏</t>
  </si>
  <si>
    <t xml:space="preserve">    小学科学三年级下册第三单元第八课《太阳、月球和地球》教学方案设计</t>
  </si>
  <si>
    <t>70.3</t>
  </si>
  <si>
    <t>14495200164</t>
  </si>
  <si>
    <t>李婉婷</t>
  </si>
  <si>
    <t>小学科学五年级下册第三单元第五课《合理利用能源》教学设计</t>
  </si>
  <si>
    <t>14495200166</t>
  </si>
  <si>
    <t>廖禧佳</t>
  </si>
  <si>
    <t>小学科学五年级下册第四单元第四课《热在金属中传递》教学设计</t>
  </si>
  <si>
    <t>77.8</t>
  </si>
  <si>
    <t>14495200177</t>
  </si>
  <si>
    <t>徐海</t>
  </si>
  <si>
    <t>小学科学四年级上册第二单元第五课《食物中的营养》教学设计</t>
  </si>
  <si>
    <t>14495200178</t>
  </si>
  <si>
    <t>许纤</t>
  </si>
  <si>
    <t>小学科学四年级上册第一单元第六课《声音的高与低》教学设计</t>
  </si>
  <si>
    <t>14495200179</t>
  </si>
  <si>
    <t>阳采薇</t>
  </si>
  <si>
    <t>小学科学四年级下册第二单元第一课《电和我们的生活》教学设计</t>
  </si>
  <si>
    <t>14495200181</t>
  </si>
  <si>
    <t>袁晓佩</t>
  </si>
  <si>
    <t>小学科学五年级上册第一单元第三课《光的传播会遇到阻碍吗》教学设计</t>
  </si>
  <si>
    <t>14495200182</t>
  </si>
  <si>
    <t>张法平</t>
  </si>
  <si>
    <t>小学科学三年级下册第三单元第四课《月相变化的规律》教学设计</t>
  </si>
  <si>
    <t>14495200184</t>
  </si>
  <si>
    <t>张培</t>
  </si>
  <si>
    <t>小学科学四年级上册第一单元第五课《声音的强与弱》教学设计</t>
  </si>
  <si>
    <t>73.3</t>
  </si>
  <si>
    <t>14495200185</t>
  </si>
  <si>
    <t>张思曼</t>
  </si>
  <si>
    <t>六年级下册七单元《美丽的化学变化》教学设计</t>
  </si>
  <si>
    <t>73.9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</si>
</sst>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color theme="1"/>
      <name val="宋体"/>
      <charset val="134"/>
      <scheme val="minor"/>
    </font>
    <font>
      <b/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"/>
  <sheetViews>
    <sheetView tabSelected="1" workbookViewId="0">
      <selection activeCell="L7" sqref="L7"/>
    </sheetView>
  </sheetViews>
  <sheetFormatPr defaultColWidth="9" defaultRowHeight="13.5"/>
  <cols>
    <col min="1" max="1" width="7.875" style="2" customWidth="1"/>
    <col min="2" max="2" width="12.375" style="2" customWidth="1"/>
    <col min="3" max="3" width="11.125" style="2" customWidth="1"/>
    <col min="4" max="4" width="7.875" style="2" customWidth="1"/>
    <col min="5" max="5" width="4.625" style="2" customWidth="1"/>
    <col min="6" max="6" width="28.875" style="3" customWidth="1"/>
    <col min="7" max="7" width="48.5" style="3" customWidth="1"/>
    <col min="8" max="8" width="11.25" style="2" customWidth="1"/>
    <col min="9" max="9" width="7.875" style="2" customWidth="1"/>
    <col min="10" max="16384" width="9" style="2"/>
  </cols>
  <sheetData>
    <row r="1" ht="38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6" t="s">
        <v>9</v>
      </c>
    </row>
    <row r="3" s="1" customFormat="1" ht="38.25" spans="1:9">
      <c r="A3" s="8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9" t="str">
        <f>HYPERLINK("http://120.92.71.219:7080/cx_sage/public/student_show_info.shtml?userId=XNYESFGDZKXX-14495200096&amp;token=OWIzNWJiOGUzZg","http://120.92.71.219:7080/cx_sage/public/student_show_info.shtml?userId=XNYESFGDZKXX-14495200096&amp;token=OWIzNWJiOGUzZg")</f>
        <v>http://120.92.71.219:7080/cx_sage/public/student_show_info.shtml?userId=XNYESFGDZKXX-14495200096&amp;token=OWIzNWJiOGUzZg</v>
      </c>
      <c r="H3" s="8" t="s">
        <v>16</v>
      </c>
      <c r="I3" s="10" t="s">
        <v>17</v>
      </c>
    </row>
    <row r="4" s="1" customFormat="1" ht="38.25" spans="1:9">
      <c r="A4" s="8" t="s">
        <v>10</v>
      </c>
      <c r="B4" s="8" t="s">
        <v>11</v>
      </c>
      <c r="C4" s="8" t="s">
        <v>18</v>
      </c>
      <c r="D4" s="8" t="s">
        <v>19</v>
      </c>
      <c r="E4" s="8" t="s">
        <v>14</v>
      </c>
      <c r="F4" s="9" t="s">
        <v>20</v>
      </c>
      <c r="G4" s="9" t="str">
        <f>HYPERLINK("http://120.92.71.219:7080/cx_sage/public/student_show_info.shtml?userId=XNYESFGDZKXX-14495200098&amp;token=YTBmMzY4ODU2YQ","http://120.92.71.219:7080/cx_sage/public/student_show_info.shtml?userId=XNYESFGDZKXX-14495200098&amp;token=YTBmMzY4ODU2YQ")</f>
        <v>http://120.92.71.219:7080/cx_sage/public/student_show_info.shtml?userId=XNYESFGDZKXX-14495200098&amp;token=YTBmMzY4ODU2YQ</v>
      </c>
      <c r="H4" s="8" t="s">
        <v>16</v>
      </c>
      <c r="I4" s="10" t="s">
        <v>21</v>
      </c>
    </row>
    <row r="5" s="1" customFormat="1" ht="38.25" spans="1:9">
      <c r="A5" s="8" t="s">
        <v>10</v>
      </c>
      <c r="B5" s="8" t="s">
        <v>11</v>
      </c>
      <c r="C5" s="8" t="s">
        <v>22</v>
      </c>
      <c r="D5" s="8" t="s">
        <v>23</v>
      </c>
      <c r="E5" s="8" t="s">
        <v>14</v>
      </c>
      <c r="F5" s="9" t="s">
        <v>24</v>
      </c>
      <c r="G5" s="9" t="str">
        <f>HYPERLINK("http://120.92.71.219:7080/cx_sage/public/student_show_info.shtml?userId=XNYESFGDZKXX-14495200101&amp;token=MTVjMTEyZDE5Zg","http://120.92.71.219:7080/cx_sage/public/student_show_info.shtml?userId=XNYESFGDZKXX-14495200101&amp;token=MTVjMTEyZDE5Zg")</f>
        <v>http://120.92.71.219:7080/cx_sage/public/student_show_info.shtml?userId=XNYESFGDZKXX-14495200101&amp;token=MTVjMTEyZDE5Zg</v>
      </c>
      <c r="H5" s="8" t="s">
        <v>16</v>
      </c>
      <c r="I5" s="10" t="s">
        <v>21</v>
      </c>
    </row>
    <row r="6" s="1" customFormat="1" ht="38.25" spans="1:9">
      <c r="A6" s="8" t="s">
        <v>10</v>
      </c>
      <c r="B6" s="8" t="s">
        <v>11</v>
      </c>
      <c r="C6" s="8" t="s">
        <v>25</v>
      </c>
      <c r="D6" s="8" t="s">
        <v>26</v>
      </c>
      <c r="E6" s="8" t="s">
        <v>14</v>
      </c>
      <c r="F6" s="9" t="s">
        <v>27</v>
      </c>
      <c r="G6" s="9" t="str">
        <f>HYPERLINK("http://120.92.71.219:7080/cx_sage/public/student_show_info.shtml?userId=XNYESFGDZKXX-14495200105&amp;token=NjY2MWUyYzgyYw","http://120.92.71.219:7080/cx_sage/public/student_show_info.shtml?userId=XNYESFGDZKXX-14495200105&amp;token=NjY2MWUyYzgyYw")</f>
        <v>http://120.92.71.219:7080/cx_sage/public/student_show_info.shtml?userId=XNYESFGDZKXX-14495200105&amp;token=NjY2MWUyYzgyYw</v>
      </c>
      <c r="H6" s="8" t="s">
        <v>16</v>
      </c>
      <c r="I6" s="10" t="s">
        <v>28</v>
      </c>
    </row>
    <row r="7" s="1" customFormat="1" ht="38.25" spans="1:9">
      <c r="A7" s="8" t="s">
        <v>10</v>
      </c>
      <c r="B7" s="8" t="s">
        <v>11</v>
      </c>
      <c r="C7" s="8" t="s">
        <v>29</v>
      </c>
      <c r="D7" s="8" t="s">
        <v>30</v>
      </c>
      <c r="E7" s="8" t="s">
        <v>14</v>
      </c>
      <c r="F7" s="9" t="s">
        <v>31</v>
      </c>
      <c r="G7" s="9" t="str">
        <f>HYPERLINK("http://120.92.71.219:7080/cx_sage/public/student_show_info.shtml?userId=XNYESFGDZKXX-14495200106&amp;token=ZTQ1MWE3MjUzYw","http://120.92.71.219:7080/cx_sage/public/student_show_info.shtml?userId=XNYESFGDZKXX-14495200106&amp;token=ZTQ1MWE3MjUzYw")</f>
        <v>http://120.92.71.219:7080/cx_sage/public/student_show_info.shtml?userId=XNYESFGDZKXX-14495200106&amp;token=ZTQ1MWE3MjUzYw</v>
      </c>
      <c r="H7" s="8" t="s">
        <v>16</v>
      </c>
      <c r="I7" s="10" t="s">
        <v>32</v>
      </c>
    </row>
    <row r="8" s="1" customFormat="1" ht="38.25" spans="1:9">
      <c r="A8" s="8" t="s">
        <v>10</v>
      </c>
      <c r="B8" s="8" t="s">
        <v>11</v>
      </c>
      <c r="C8" s="8" t="s">
        <v>33</v>
      </c>
      <c r="D8" s="8" t="s">
        <v>34</v>
      </c>
      <c r="E8" s="8" t="s">
        <v>14</v>
      </c>
      <c r="F8" s="9" t="s">
        <v>35</v>
      </c>
      <c r="G8" s="9" t="str">
        <f>HYPERLINK("http://120.92.71.219:7080/cx_sage/public/student_show_info.shtml?userId=XNYESFGDZKXX-14495200109&amp;token=YjM2ODYxNmYwMw","http://120.92.71.219:7080/cx_sage/public/student_show_info.shtml?userId=XNYESFGDZKXX-14495200109&amp;token=YjM2ODYxNmYwMw")</f>
        <v>http://120.92.71.219:7080/cx_sage/public/student_show_info.shtml?userId=XNYESFGDZKXX-14495200109&amp;token=YjM2ODYxNmYwMw</v>
      </c>
      <c r="H8" s="8" t="s">
        <v>36</v>
      </c>
      <c r="I8" s="10" t="s">
        <v>21</v>
      </c>
    </row>
    <row r="9" s="1" customFormat="1" ht="38.25" spans="1:9">
      <c r="A9" s="8" t="s">
        <v>10</v>
      </c>
      <c r="B9" s="8" t="s">
        <v>11</v>
      </c>
      <c r="C9" s="8" t="s">
        <v>37</v>
      </c>
      <c r="D9" s="8" t="s">
        <v>38</v>
      </c>
      <c r="E9" s="8" t="s">
        <v>14</v>
      </c>
      <c r="F9" s="9" t="s">
        <v>39</v>
      </c>
      <c r="G9" s="9" t="str">
        <f>HYPERLINK("http://120.92.71.219:7080/cx_sage/public/student_show_info.shtml?userId=XNYESFGDZKXX-14495200111&amp;token=YmFmMjE4ZGNkMA","http://120.92.71.219:7080/cx_sage/public/student_show_info.shtml?userId=XNYESFGDZKXX-14495200111&amp;token=YmFmMjE4ZGNkMA")</f>
        <v>http://120.92.71.219:7080/cx_sage/public/student_show_info.shtml?userId=XNYESFGDZKXX-14495200111&amp;token=YmFmMjE4ZGNkMA</v>
      </c>
      <c r="H9" s="8" t="s">
        <v>36</v>
      </c>
      <c r="I9" s="10" t="s">
        <v>40</v>
      </c>
    </row>
    <row r="10" s="1" customFormat="1" ht="38.25" spans="1:9">
      <c r="A10" s="8" t="s">
        <v>10</v>
      </c>
      <c r="B10" s="8" t="s">
        <v>11</v>
      </c>
      <c r="C10" s="8" t="s">
        <v>41</v>
      </c>
      <c r="D10" s="8" t="s">
        <v>42</v>
      </c>
      <c r="E10" s="8" t="s">
        <v>14</v>
      </c>
      <c r="F10" s="9" t="s">
        <v>43</v>
      </c>
      <c r="G10" s="9" t="str">
        <f>HYPERLINK("http://120.92.71.219:7080/cx_sage/public/student_show_info.shtml?userId=XNYESFGDZKXX-14495200112&amp;token=M2YxNDYxMjcyZA","http://120.92.71.219:7080/cx_sage/public/student_show_info.shtml?userId=XNYESFGDZKXX-14495200112&amp;token=M2YxNDYxMjcyZA")</f>
        <v>http://120.92.71.219:7080/cx_sage/public/student_show_info.shtml?userId=XNYESFGDZKXX-14495200112&amp;token=M2YxNDYxMjcyZA</v>
      </c>
      <c r="H10" s="8" t="s">
        <v>36</v>
      </c>
      <c r="I10" s="10" t="s">
        <v>44</v>
      </c>
    </row>
    <row r="11" s="1" customFormat="1" ht="38.25" spans="1:9">
      <c r="A11" s="8" t="s">
        <v>10</v>
      </c>
      <c r="B11" s="8" t="s">
        <v>11</v>
      </c>
      <c r="C11" s="8" t="s">
        <v>45</v>
      </c>
      <c r="D11" s="8" t="s">
        <v>46</v>
      </c>
      <c r="E11" s="8" t="s">
        <v>14</v>
      </c>
      <c r="F11" s="9" t="s">
        <v>47</v>
      </c>
      <c r="G11" s="9" t="str">
        <f>HYPERLINK("http://120.92.71.219:7080/cx_sage/public/student_show_info.shtml?userId=XNYESFGDZKXX-14495200113&amp;token=ZGE1NGUwOWQ2Mw","http://120.92.71.219:7080/cx_sage/public/student_show_info.shtml?userId=XNYESFGDZKXX-14495200113&amp;token=ZGE1NGUwOWQ2Mw")</f>
        <v>http://120.92.71.219:7080/cx_sage/public/student_show_info.shtml?userId=XNYESFGDZKXX-14495200113&amp;token=ZGE1NGUwOWQ2Mw</v>
      </c>
      <c r="H11" s="8" t="s">
        <v>36</v>
      </c>
      <c r="I11" s="10" t="s">
        <v>44</v>
      </c>
    </row>
    <row r="12" s="1" customFormat="1" ht="38.25" spans="1:9">
      <c r="A12" s="8" t="s">
        <v>10</v>
      </c>
      <c r="B12" s="8" t="s">
        <v>11</v>
      </c>
      <c r="C12" s="8" t="s">
        <v>48</v>
      </c>
      <c r="D12" s="8" t="s">
        <v>49</v>
      </c>
      <c r="E12" s="8" t="s">
        <v>14</v>
      </c>
      <c r="F12" s="9" t="s">
        <v>50</v>
      </c>
      <c r="G12" s="9" t="str">
        <f>HYPERLINK("http://120.92.71.219:7080/cx_sage/public/student_show_info.shtml?userId=XNYESFGDZKXX-14495200118&amp;token=YjVjOWJmNWNhZQ","http://120.92.71.219:7080/cx_sage/public/student_show_info.shtml?userId=XNYESFGDZKXX-14495200118&amp;token=YjVjOWJmNWNhZQ")</f>
        <v>http://120.92.71.219:7080/cx_sage/public/student_show_info.shtml?userId=XNYESFGDZKXX-14495200118&amp;token=YjVjOWJmNWNhZQ</v>
      </c>
      <c r="H12" s="8" t="s">
        <v>36</v>
      </c>
      <c r="I12" s="10" t="s">
        <v>51</v>
      </c>
    </row>
    <row r="13" s="1" customFormat="1" ht="38.25" spans="1:9">
      <c r="A13" s="8" t="s">
        <v>10</v>
      </c>
      <c r="B13" s="8" t="s">
        <v>11</v>
      </c>
      <c r="C13" s="8" t="s">
        <v>52</v>
      </c>
      <c r="D13" s="8" t="s">
        <v>53</v>
      </c>
      <c r="E13" s="8" t="s">
        <v>14</v>
      </c>
      <c r="F13" s="9" t="s">
        <v>54</v>
      </c>
      <c r="G13" s="9" t="str">
        <f>HYPERLINK("http://120.92.71.219:7080/cx_sage/public/student_show_info.shtml?userId=XNYESFGDZKXX-14495200119&amp;token=MGM4OTg2ODIwYw","http://120.92.71.219:7080/cx_sage/public/student_show_info.shtml?userId=XNYESFGDZKXX-14495200119&amp;token=MGM4OTg2ODIwYw")</f>
        <v>http://120.92.71.219:7080/cx_sage/public/student_show_info.shtml?userId=XNYESFGDZKXX-14495200119&amp;token=MGM4OTg2ODIwYw</v>
      </c>
      <c r="H13" s="8" t="s">
        <v>36</v>
      </c>
      <c r="I13" s="10" t="s">
        <v>17</v>
      </c>
    </row>
    <row r="14" s="1" customFormat="1" ht="38.25" spans="1:9">
      <c r="A14" s="8" t="s">
        <v>10</v>
      </c>
      <c r="B14" s="8" t="s">
        <v>11</v>
      </c>
      <c r="C14" s="8" t="s">
        <v>55</v>
      </c>
      <c r="D14" s="8" t="s">
        <v>56</v>
      </c>
      <c r="E14" s="8" t="s">
        <v>14</v>
      </c>
      <c r="F14" s="9" t="s">
        <v>57</v>
      </c>
      <c r="G14" s="9" t="str">
        <f>HYPERLINK("http://120.92.71.219:7080/cx_sage/public/student_show_info.shtml?userId=XNYESFGDZKXX-14495200121&amp;token=YWYyMWY2ZTBjNw","http://120.92.71.219:7080/cx_sage/public/student_show_info.shtml?userId=XNYESFGDZKXX-14495200121&amp;token=YWYyMWY2ZTBjNw")</f>
        <v>http://120.92.71.219:7080/cx_sage/public/student_show_info.shtml?userId=XNYESFGDZKXX-14495200121&amp;token=YWYyMWY2ZTBjNw</v>
      </c>
      <c r="H14" s="8" t="s">
        <v>58</v>
      </c>
      <c r="I14" s="10" t="s">
        <v>32</v>
      </c>
    </row>
    <row r="15" s="1" customFormat="1" ht="38.25" spans="1:9">
      <c r="A15" s="8" t="s">
        <v>10</v>
      </c>
      <c r="B15" s="8" t="s">
        <v>11</v>
      </c>
      <c r="C15" s="8" t="s">
        <v>59</v>
      </c>
      <c r="D15" s="8" t="s">
        <v>60</v>
      </c>
      <c r="E15" s="8" t="s">
        <v>14</v>
      </c>
      <c r="F15" s="9" t="s">
        <v>61</v>
      </c>
      <c r="G15" s="9" t="str">
        <f>HYPERLINK("http://120.92.71.219:7080/cx_sage/public/student_show_info.shtml?userId=XNYESFGDZKXX-14495200122&amp;token=NGNhZDAxZjk0OA","http://120.92.71.219:7080/cx_sage/public/student_show_info.shtml?userId=XNYESFGDZKXX-14495200122&amp;token=NGNhZDAxZjk0OA")</f>
        <v>http://120.92.71.219:7080/cx_sage/public/student_show_info.shtml?userId=XNYESFGDZKXX-14495200122&amp;token=NGNhZDAxZjk0OA</v>
      </c>
      <c r="H15" s="8" t="s">
        <v>58</v>
      </c>
      <c r="I15" s="10" t="s">
        <v>62</v>
      </c>
    </row>
    <row r="16" s="1" customFormat="1" ht="38.25" spans="1:9">
      <c r="A16" s="8" t="s">
        <v>10</v>
      </c>
      <c r="B16" s="8" t="s">
        <v>11</v>
      </c>
      <c r="C16" s="8" t="s">
        <v>63</v>
      </c>
      <c r="D16" s="8" t="s">
        <v>64</v>
      </c>
      <c r="E16" s="8" t="s">
        <v>14</v>
      </c>
      <c r="F16" s="9" t="s">
        <v>65</v>
      </c>
      <c r="G16" s="9" t="str">
        <f>HYPERLINK("http://120.92.71.219:7080/cx_sage/public/student_show_info.shtml?userId=XNYESFGDZKXX-14495200123&amp;token=YmVjNDA1ZjIyYw","http://120.92.71.219:7080/cx_sage/public/student_show_info.shtml?userId=XNYESFGDZKXX-14495200123&amp;token=YmVjNDA1ZjIyYw")</f>
        <v>http://120.92.71.219:7080/cx_sage/public/student_show_info.shtml?userId=XNYESFGDZKXX-14495200123&amp;token=YmVjNDA1ZjIyYw</v>
      </c>
      <c r="H16" s="8" t="s">
        <v>58</v>
      </c>
      <c r="I16" s="10" t="s">
        <v>21</v>
      </c>
    </row>
    <row r="17" s="1" customFormat="1" ht="38.25" spans="1:9">
      <c r="A17" s="8" t="s">
        <v>10</v>
      </c>
      <c r="B17" s="8" t="s">
        <v>11</v>
      </c>
      <c r="C17" s="8" t="s">
        <v>66</v>
      </c>
      <c r="D17" s="8" t="s">
        <v>67</v>
      </c>
      <c r="E17" s="8" t="s">
        <v>14</v>
      </c>
      <c r="F17" s="9" t="s">
        <v>68</v>
      </c>
      <c r="G17" s="9" t="str">
        <f>HYPERLINK("http://120.92.71.219:7080/cx_sage/public/student_show_info.shtml?userId=XNYESFGDZKXX-14495200124&amp;token=OTRmNzE2NTBhNA","http://120.92.71.219:7080/cx_sage/public/student_show_info.shtml?userId=XNYESFGDZKXX-14495200124&amp;token=OTRmNzE2NTBhNA")</f>
        <v>http://120.92.71.219:7080/cx_sage/public/student_show_info.shtml?userId=XNYESFGDZKXX-14495200124&amp;token=OTRmNzE2NTBhNA</v>
      </c>
      <c r="H17" s="8" t="s">
        <v>58</v>
      </c>
      <c r="I17" s="10" t="s">
        <v>69</v>
      </c>
    </row>
    <row r="18" s="1" customFormat="1" ht="38.25" spans="1:9">
      <c r="A18" s="8" t="s">
        <v>10</v>
      </c>
      <c r="B18" s="8" t="s">
        <v>11</v>
      </c>
      <c r="C18" s="8" t="s">
        <v>70</v>
      </c>
      <c r="D18" s="8" t="s">
        <v>71</v>
      </c>
      <c r="E18" s="8" t="s">
        <v>14</v>
      </c>
      <c r="F18" s="9" t="s">
        <v>61</v>
      </c>
      <c r="G18" s="9" t="str">
        <f>HYPERLINK("http://120.92.71.219:7080/cx_sage/public/student_show_info.shtml?userId=XNYESFGDZKXX-14495200125&amp;token=NTIwMjg3MzQ2YQ","http://120.92.71.219:7080/cx_sage/public/student_show_info.shtml?userId=XNYESFGDZKXX-14495200125&amp;token=NTIwMjg3MzQ2YQ")</f>
        <v>http://120.92.71.219:7080/cx_sage/public/student_show_info.shtml?userId=XNYESFGDZKXX-14495200125&amp;token=NTIwMjg3MzQ2YQ</v>
      </c>
      <c r="H18" s="8" t="s">
        <v>58</v>
      </c>
      <c r="I18" s="10" t="s">
        <v>17</v>
      </c>
    </row>
    <row r="19" s="1" customFormat="1" ht="38.25" spans="1:9">
      <c r="A19" s="8" t="s">
        <v>10</v>
      </c>
      <c r="B19" s="8" t="s">
        <v>11</v>
      </c>
      <c r="C19" s="8" t="s">
        <v>72</v>
      </c>
      <c r="D19" s="8" t="s">
        <v>73</v>
      </c>
      <c r="E19" s="8" t="s">
        <v>14</v>
      </c>
      <c r="F19" s="9" t="s">
        <v>74</v>
      </c>
      <c r="G19" s="9" t="str">
        <f>HYPERLINK("http://120.92.71.219:7080/cx_sage/public/student_show_info.shtml?userId=XNYESFGDZKXX-14495200126&amp;token=NTdlODk5NzUyOA","http://120.92.71.219:7080/cx_sage/public/student_show_info.shtml?userId=XNYESFGDZKXX-14495200126&amp;token=NTdlODk5NzUyOA")</f>
        <v>http://120.92.71.219:7080/cx_sage/public/student_show_info.shtml?userId=XNYESFGDZKXX-14495200126&amp;token=NTdlODk5NzUyOA</v>
      </c>
      <c r="H19" s="8" t="s">
        <v>58</v>
      </c>
      <c r="I19" s="10" t="s">
        <v>69</v>
      </c>
    </row>
    <row r="20" s="1" customFormat="1" ht="38.25" spans="1:9">
      <c r="A20" s="8" t="s">
        <v>10</v>
      </c>
      <c r="B20" s="8" t="s">
        <v>11</v>
      </c>
      <c r="C20" s="8" t="s">
        <v>75</v>
      </c>
      <c r="D20" s="8" t="s">
        <v>76</v>
      </c>
      <c r="E20" s="8" t="s">
        <v>14</v>
      </c>
      <c r="F20" s="9" t="s">
        <v>77</v>
      </c>
      <c r="G20" s="9" t="str">
        <f>HYPERLINK("http://120.92.71.219:7080/cx_sage/public/student_show_info.shtml?userId=XNYESFGDZKXX-14495200127&amp;token=MDM2ODJmZWQ4Yg","http://120.92.71.219:7080/cx_sage/public/student_show_info.shtml?userId=XNYESFGDZKXX-14495200127&amp;token=MDM2ODJmZWQ4Yg")</f>
        <v>http://120.92.71.219:7080/cx_sage/public/student_show_info.shtml?userId=XNYESFGDZKXX-14495200127&amp;token=MDM2ODJmZWQ4Yg</v>
      </c>
      <c r="H20" s="8" t="s">
        <v>58</v>
      </c>
      <c r="I20" s="10" t="s">
        <v>32</v>
      </c>
    </row>
    <row r="21" s="1" customFormat="1" ht="38.25" spans="1:9">
      <c r="A21" s="8" t="s">
        <v>10</v>
      </c>
      <c r="B21" s="8" t="s">
        <v>11</v>
      </c>
      <c r="C21" s="8" t="s">
        <v>78</v>
      </c>
      <c r="D21" s="8" t="s">
        <v>79</v>
      </c>
      <c r="E21" s="8" t="s">
        <v>14</v>
      </c>
      <c r="F21" s="9" t="s">
        <v>80</v>
      </c>
      <c r="G21" s="9" t="str">
        <f>HYPERLINK("http://120.92.71.219:7080/cx_sage/public/student_show_info.shtml?userId=XNYESFGDZKXX-14495200129&amp;token=Y2JmNzg3NTNjZg","http://120.92.71.219:7080/cx_sage/public/student_show_info.shtml?userId=XNYESFGDZKXX-14495200129&amp;token=Y2JmNzg3NTNjZg")</f>
        <v>http://120.92.71.219:7080/cx_sage/public/student_show_info.shtml?userId=XNYESFGDZKXX-14495200129&amp;token=Y2JmNzg3NTNjZg</v>
      </c>
      <c r="H21" s="8" t="s">
        <v>58</v>
      </c>
      <c r="I21" s="10" t="s">
        <v>81</v>
      </c>
    </row>
    <row r="22" s="1" customFormat="1" ht="38.25" spans="1:9">
      <c r="A22" s="8" t="s">
        <v>10</v>
      </c>
      <c r="B22" s="8" t="s">
        <v>11</v>
      </c>
      <c r="C22" s="8" t="s">
        <v>82</v>
      </c>
      <c r="D22" s="8" t="s">
        <v>83</v>
      </c>
      <c r="E22" s="8" t="s">
        <v>14</v>
      </c>
      <c r="F22" s="9" t="s">
        <v>84</v>
      </c>
      <c r="G22" s="9" t="str">
        <f>HYPERLINK("http://120.92.71.219:7080/cx_sage/public/student_show_info.shtml?userId=XNYESFGDZKXX-14495200130&amp;token=Y2I2ZmZlZmZiMA","http://120.92.71.219:7080/cx_sage/public/student_show_info.shtml?userId=XNYESFGDZKXX-14495200130&amp;token=Y2I2ZmZlZmZiMA")</f>
        <v>http://120.92.71.219:7080/cx_sage/public/student_show_info.shtml?userId=XNYESFGDZKXX-14495200130&amp;token=Y2I2ZmZlZmZiMA</v>
      </c>
      <c r="H22" s="8" t="s">
        <v>58</v>
      </c>
      <c r="I22" s="10" t="s">
        <v>17</v>
      </c>
    </row>
    <row r="23" s="1" customFormat="1" ht="38.25" spans="1:9">
      <c r="A23" s="8" t="s">
        <v>10</v>
      </c>
      <c r="B23" s="8" t="s">
        <v>11</v>
      </c>
      <c r="C23" s="8" t="s">
        <v>85</v>
      </c>
      <c r="D23" s="8" t="s">
        <v>86</v>
      </c>
      <c r="E23" s="8" t="s">
        <v>14</v>
      </c>
      <c r="F23" s="9" t="s">
        <v>87</v>
      </c>
      <c r="G23" s="9" t="str">
        <f>HYPERLINK("http://120.92.71.219:7080/cx_sage/public/student_show_info.shtml?userId=XNYESFGDZKXX-14495200134&amp;token=MDYyMDBhM2E3Yg","http://120.92.71.219:7080/cx_sage/public/student_show_info.shtml?userId=XNYESFGDZKXX-14495200134&amp;token=MDYyMDBhM2E3Yg")</f>
        <v>http://120.92.71.219:7080/cx_sage/public/student_show_info.shtml?userId=XNYESFGDZKXX-14495200134&amp;token=MDYyMDBhM2E3Yg</v>
      </c>
      <c r="H23" s="8" t="s">
        <v>88</v>
      </c>
      <c r="I23" s="10" t="s">
        <v>40</v>
      </c>
    </row>
    <row r="24" s="1" customFormat="1" ht="38.25" spans="1:9">
      <c r="A24" s="8" t="s">
        <v>10</v>
      </c>
      <c r="B24" s="8" t="s">
        <v>11</v>
      </c>
      <c r="C24" s="8" t="s">
        <v>89</v>
      </c>
      <c r="D24" s="8" t="s">
        <v>90</v>
      </c>
      <c r="E24" s="8" t="s">
        <v>14</v>
      </c>
      <c r="F24" s="9" t="s">
        <v>91</v>
      </c>
      <c r="G24" s="9" t="str">
        <f>HYPERLINK("http://120.92.71.219:7080/cx_sage/public/student_show_info.shtml?userId=XNYESFGDZKXX-14495200136&amp;token=YTkyODU0NmJhOA","http://120.92.71.219:7080/cx_sage/public/student_show_info.shtml?userId=XNYESFGDZKXX-14495200136&amp;token=YTkyODU0NmJhOA")</f>
        <v>http://120.92.71.219:7080/cx_sage/public/student_show_info.shtml?userId=XNYESFGDZKXX-14495200136&amp;token=YTkyODU0NmJhOA</v>
      </c>
      <c r="H24" s="8" t="s">
        <v>88</v>
      </c>
      <c r="I24" s="10" t="s">
        <v>44</v>
      </c>
    </row>
    <row r="25" s="1" customFormat="1" ht="38.25" spans="1:9">
      <c r="A25" s="8" t="s">
        <v>10</v>
      </c>
      <c r="B25" s="8" t="s">
        <v>11</v>
      </c>
      <c r="C25" s="8" t="s">
        <v>92</v>
      </c>
      <c r="D25" s="8" t="s">
        <v>93</v>
      </c>
      <c r="E25" s="8" t="s">
        <v>14</v>
      </c>
      <c r="F25" s="9" t="s">
        <v>94</v>
      </c>
      <c r="G25" s="9" t="str">
        <f>HYPERLINK("http://120.92.71.219:7080/cx_sage/public/student_show_info.shtml?userId=XNYESFGDZKXX-14495200138&amp;token=NjE5ODg4NmM5MQ","http://120.92.71.219:7080/cx_sage/public/student_show_info.shtml?userId=XNYESFGDZKXX-14495200138&amp;token=NjE5ODg4NmM5MQ")</f>
        <v>http://120.92.71.219:7080/cx_sage/public/student_show_info.shtml?userId=XNYESFGDZKXX-14495200138&amp;token=NjE5ODg4NmM5MQ</v>
      </c>
      <c r="H25" s="8" t="s">
        <v>88</v>
      </c>
      <c r="I25" s="10" t="s">
        <v>44</v>
      </c>
    </row>
    <row r="26" s="1" customFormat="1" ht="25.5" spans="1:9">
      <c r="A26" s="8" t="s">
        <v>10</v>
      </c>
      <c r="B26" s="8" t="s">
        <v>11</v>
      </c>
      <c r="C26" s="8" t="s">
        <v>95</v>
      </c>
      <c r="D26" s="8" t="s">
        <v>96</v>
      </c>
      <c r="E26" s="8" t="s">
        <v>14</v>
      </c>
      <c r="F26" s="9" t="s">
        <v>97</v>
      </c>
      <c r="G26" s="9" t="str">
        <f>HYPERLINK("http://120.92.71.219:7080/cx_sage/public/student_show_info.shtml?userId=XNYESFGDZKXX-14495200139&amp;token=Y2ZiN2I3ZTkyMg","http://120.92.71.219:7080/cx_sage/public/student_show_info.shtml?userId=XNYESFGDZKXX-14495200139&amp;token=Y2ZiN2I3ZTkyMg")</f>
        <v>http://120.92.71.219:7080/cx_sage/public/student_show_info.shtml?userId=XNYESFGDZKXX-14495200139&amp;token=Y2ZiN2I3ZTkyMg</v>
      </c>
      <c r="H26" s="8" t="s">
        <v>88</v>
      </c>
      <c r="I26" s="10" t="s">
        <v>44</v>
      </c>
    </row>
    <row r="27" s="1" customFormat="1" ht="38.25" spans="1:9">
      <c r="A27" s="8" t="s">
        <v>10</v>
      </c>
      <c r="B27" s="8" t="s">
        <v>11</v>
      </c>
      <c r="C27" s="8" t="s">
        <v>98</v>
      </c>
      <c r="D27" s="8" t="s">
        <v>99</v>
      </c>
      <c r="E27" s="8" t="s">
        <v>14</v>
      </c>
      <c r="F27" s="9" t="s">
        <v>100</v>
      </c>
      <c r="G27" s="9" t="str">
        <f>HYPERLINK("http://120.92.71.219:7080/cx_sage/public/student_show_info.shtml?userId=XNYESFGDZKXX-14495200143&amp;token=YzQ3N2M0NmRmMw","http://120.92.71.219:7080/cx_sage/public/student_show_info.shtml?userId=XNYESFGDZKXX-14495200143&amp;token=YzQ3N2M0NmRmMw")</f>
        <v>http://120.92.71.219:7080/cx_sage/public/student_show_info.shtml?userId=XNYESFGDZKXX-14495200143&amp;token=YzQ3N2M0NmRmMw</v>
      </c>
      <c r="H27" s="8" t="s">
        <v>88</v>
      </c>
      <c r="I27" s="10" t="s">
        <v>101</v>
      </c>
    </row>
    <row r="28" s="1" customFormat="1" ht="38.25" spans="1:9">
      <c r="A28" s="8" t="s">
        <v>10</v>
      </c>
      <c r="B28" s="8" t="s">
        <v>11</v>
      </c>
      <c r="C28" s="8" t="s">
        <v>102</v>
      </c>
      <c r="D28" s="8" t="s">
        <v>103</v>
      </c>
      <c r="E28" s="8" t="s">
        <v>14</v>
      </c>
      <c r="F28" s="9" t="s">
        <v>104</v>
      </c>
      <c r="G28" s="9" t="str">
        <f>HYPERLINK("http://120.92.71.219:7080/cx_sage/public/student_show_info.shtml?userId=XNYESFGDZKXX-14495200146&amp;token=NDNlMDVkOWYxOA","http://120.92.71.219:7080/cx_sage/public/student_show_info.shtml?userId=XNYESFGDZKXX-14495200146&amp;token=NDNlMDVkOWYxOA")</f>
        <v>http://120.92.71.219:7080/cx_sage/public/student_show_info.shtml?userId=XNYESFGDZKXX-14495200146&amp;token=NDNlMDVkOWYxOA</v>
      </c>
      <c r="H28" s="8" t="s">
        <v>105</v>
      </c>
      <c r="I28" s="10" t="s">
        <v>106</v>
      </c>
    </row>
    <row r="29" s="1" customFormat="1" ht="38.25" spans="1:9">
      <c r="A29" s="8" t="s">
        <v>10</v>
      </c>
      <c r="B29" s="8" t="s">
        <v>11</v>
      </c>
      <c r="C29" s="8" t="s">
        <v>107</v>
      </c>
      <c r="D29" s="8" t="s">
        <v>108</v>
      </c>
      <c r="E29" s="8" t="s">
        <v>14</v>
      </c>
      <c r="F29" s="9" t="s">
        <v>109</v>
      </c>
      <c r="G29" s="9" t="str">
        <f>HYPERLINK("http://120.92.71.219:7080/cx_sage/public/student_show_info.shtml?userId=XNYESFGDZKXX-14495200147&amp;token=OGRiN2VlZjYzOA","http://120.92.71.219:7080/cx_sage/public/student_show_info.shtml?userId=XNYESFGDZKXX-14495200147&amp;token=OGRiN2VlZjYzOA")</f>
        <v>http://120.92.71.219:7080/cx_sage/public/student_show_info.shtml?userId=XNYESFGDZKXX-14495200147&amp;token=OGRiN2VlZjYzOA</v>
      </c>
      <c r="H29" s="8" t="s">
        <v>105</v>
      </c>
      <c r="I29" s="10" t="s">
        <v>110</v>
      </c>
    </row>
    <row r="30" s="1" customFormat="1" ht="38.25" spans="1:9">
      <c r="A30" s="8" t="s">
        <v>10</v>
      </c>
      <c r="B30" s="8" t="s">
        <v>11</v>
      </c>
      <c r="C30" s="8" t="s">
        <v>111</v>
      </c>
      <c r="D30" s="8" t="s">
        <v>112</v>
      </c>
      <c r="E30" s="8" t="s">
        <v>14</v>
      </c>
      <c r="F30" s="9" t="s">
        <v>113</v>
      </c>
      <c r="G30" s="9" t="str">
        <f>HYPERLINK("http://120.92.71.219:7080/cx_sage/public/student_show_info.shtml?userId=XNYESFGDZKXX-14495200150&amp;token=ZGFiYTNkZjAxMA","http://120.92.71.219:7080/cx_sage/public/student_show_info.shtml?userId=XNYESFGDZKXX-14495200150&amp;token=ZGFiYTNkZjAxMA")</f>
        <v>http://120.92.71.219:7080/cx_sage/public/student_show_info.shtml?userId=XNYESFGDZKXX-14495200150&amp;token=ZGFiYTNkZjAxMA</v>
      </c>
      <c r="H30" s="8" t="s">
        <v>105</v>
      </c>
      <c r="I30" s="10" t="s">
        <v>114</v>
      </c>
    </row>
    <row r="31" s="1" customFormat="1" ht="38.25" spans="1:9">
      <c r="A31" s="8" t="s">
        <v>10</v>
      </c>
      <c r="B31" s="8" t="s">
        <v>11</v>
      </c>
      <c r="C31" s="8" t="s">
        <v>115</v>
      </c>
      <c r="D31" s="8" t="s">
        <v>116</v>
      </c>
      <c r="E31" s="8" t="s">
        <v>14</v>
      </c>
      <c r="F31" s="9" t="s">
        <v>117</v>
      </c>
      <c r="G31" s="9" t="str">
        <f>HYPERLINK("http://120.92.71.219:7080/cx_sage/public/student_show_info.shtml?userId=XNYESFGDZKXX-14495200151&amp;token=Zjg1M2YwYzczNw","http://120.92.71.219:7080/cx_sage/public/student_show_info.shtml?userId=XNYESFGDZKXX-14495200151&amp;token=Zjg1M2YwYzczNw")</f>
        <v>http://120.92.71.219:7080/cx_sage/public/student_show_info.shtml?userId=XNYESFGDZKXX-14495200151&amp;token=Zjg1M2YwYzczNw</v>
      </c>
      <c r="H31" s="8" t="s">
        <v>105</v>
      </c>
      <c r="I31" s="10" t="s">
        <v>118</v>
      </c>
    </row>
    <row r="32" s="1" customFormat="1" ht="38.25" spans="1:9">
      <c r="A32" s="8" t="s">
        <v>10</v>
      </c>
      <c r="B32" s="8" t="s">
        <v>11</v>
      </c>
      <c r="C32" s="8" t="s">
        <v>119</v>
      </c>
      <c r="D32" s="8" t="s">
        <v>120</v>
      </c>
      <c r="E32" s="8" t="s">
        <v>14</v>
      </c>
      <c r="F32" s="9" t="s">
        <v>121</v>
      </c>
      <c r="G32" s="9" t="str">
        <f>HYPERLINK("http://120.92.71.219:7080/cx_sage/public/student_show_info.shtml?userId=XNYESFGDZKXX-14495200152&amp;token=ZTBhZDA2NWY3Mg","http://120.92.71.219:7080/cx_sage/public/student_show_info.shtml?userId=XNYESFGDZKXX-14495200152&amp;token=ZTBhZDA2NWY3Mg")</f>
        <v>http://120.92.71.219:7080/cx_sage/public/student_show_info.shtml?userId=XNYESFGDZKXX-14495200152&amp;token=ZTBhZDA2NWY3Mg</v>
      </c>
      <c r="H32" s="8" t="s">
        <v>105</v>
      </c>
      <c r="I32" s="10" t="s">
        <v>122</v>
      </c>
    </row>
    <row r="33" s="1" customFormat="1" ht="38.25" spans="1:9">
      <c r="A33" s="8" t="s">
        <v>10</v>
      </c>
      <c r="B33" s="8" t="s">
        <v>11</v>
      </c>
      <c r="C33" s="8" t="s">
        <v>123</v>
      </c>
      <c r="D33" s="8" t="s">
        <v>124</v>
      </c>
      <c r="E33" s="8" t="s">
        <v>14</v>
      </c>
      <c r="F33" s="9" t="s">
        <v>125</v>
      </c>
      <c r="G33" s="9" t="str">
        <f>HYPERLINK("http://120.92.71.219:7080/cx_sage/public/student_show_info.shtml?userId=XNYESFGDZKXX-14495200153&amp;token=YWQxNTk3YzdkZg","http://120.92.71.219:7080/cx_sage/public/student_show_info.shtml?userId=XNYESFGDZKXX-14495200153&amp;token=YWQxNTk3YzdkZg")</f>
        <v>http://120.92.71.219:7080/cx_sage/public/student_show_info.shtml?userId=XNYESFGDZKXX-14495200153&amp;token=YWQxNTk3YzdkZg</v>
      </c>
      <c r="H33" s="8" t="s">
        <v>105</v>
      </c>
      <c r="I33" s="10" t="s">
        <v>122</v>
      </c>
    </row>
    <row r="34" s="1" customFormat="1" ht="38.25" spans="1:9">
      <c r="A34" s="8" t="s">
        <v>10</v>
      </c>
      <c r="B34" s="8" t="s">
        <v>11</v>
      </c>
      <c r="C34" s="8" t="s">
        <v>126</v>
      </c>
      <c r="D34" s="8" t="s">
        <v>127</v>
      </c>
      <c r="E34" s="8" t="s">
        <v>14</v>
      </c>
      <c r="F34" s="9" t="s">
        <v>128</v>
      </c>
      <c r="G34" s="9" t="str">
        <f>HYPERLINK("http://120.92.71.219:7080/cx_sage/public/student_show_info.shtml?userId=XNYESFGDZKXX-14495200155&amp;token=NThkMWEyYzdkZA","http://120.92.71.219:7080/cx_sage/public/student_show_info.shtml?userId=XNYESFGDZKXX-14495200155&amp;token=NThkMWEyYzdkZA")</f>
        <v>http://120.92.71.219:7080/cx_sage/public/student_show_info.shtml?userId=XNYESFGDZKXX-14495200155&amp;token=NThkMWEyYzdkZA</v>
      </c>
      <c r="H34" s="8" t="s">
        <v>105</v>
      </c>
      <c r="I34" s="10" t="s">
        <v>106</v>
      </c>
    </row>
    <row r="35" s="1" customFormat="1" ht="38.25" spans="1:9">
      <c r="A35" s="8" t="s">
        <v>10</v>
      </c>
      <c r="B35" s="8" t="s">
        <v>11</v>
      </c>
      <c r="C35" s="8" t="s">
        <v>129</v>
      </c>
      <c r="D35" s="8" t="s">
        <v>130</v>
      </c>
      <c r="E35" s="8" t="s">
        <v>14</v>
      </c>
      <c r="F35" s="9" t="s">
        <v>131</v>
      </c>
      <c r="G35" s="9" t="str">
        <f>HYPERLINK("http://120.92.71.219:7080/cx_sage/public/student_show_info.shtml?userId=XNYESFGDZKXX-14495200156&amp;token=NTU3OWFkMzFiZA","http://120.92.71.219:7080/cx_sage/public/student_show_info.shtml?userId=XNYESFGDZKXX-14495200156&amp;token=NTU3OWFkMzFiZA")</f>
        <v>http://120.92.71.219:7080/cx_sage/public/student_show_info.shtml?userId=XNYESFGDZKXX-14495200156&amp;token=NTU3OWFkMzFiZA</v>
      </c>
      <c r="H35" s="8" t="s">
        <v>105</v>
      </c>
      <c r="I35" s="10" t="s">
        <v>51</v>
      </c>
    </row>
    <row r="36" s="1" customFormat="1" ht="38.25" spans="1:9">
      <c r="A36" s="8" t="s">
        <v>10</v>
      </c>
      <c r="B36" s="8" t="s">
        <v>11</v>
      </c>
      <c r="C36" s="8" t="s">
        <v>132</v>
      </c>
      <c r="D36" s="8" t="s">
        <v>133</v>
      </c>
      <c r="E36" s="8" t="s">
        <v>14</v>
      </c>
      <c r="F36" s="9" t="s">
        <v>134</v>
      </c>
      <c r="G36" s="9" t="str">
        <f>HYPERLINK("http://120.92.71.219:7080/cx_sage/public/student_show_info.shtml?userId=XNYESFGDZKXX-14495200158&amp;token=ZjFhNTdmOGMxNA","http://120.92.71.219:7080/cx_sage/public/student_show_info.shtml?userId=XNYESFGDZKXX-14495200158&amp;token=ZjFhNTdmOGMxNA")</f>
        <v>http://120.92.71.219:7080/cx_sage/public/student_show_info.shtml?userId=XNYESFGDZKXX-14495200158&amp;token=ZjFhNTdmOGMxNA</v>
      </c>
      <c r="H36" s="8" t="s">
        <v>135</v>
      </c>
      <c r="I36" s="10" t="s">
        <v>136</v>
      </c>
    </row>
    <row r="37" s="1" customFormat="1" ht="38.25" spans="1:9">
      <c r="A37" s="8" t="s">
        <v>10</v>
      </c>
      <c r="B37" s="8" t="s">
        <v>11</v>
      </c>
      <c r="C37" s="8" t="s">
        <v>137</v>
      </c>
      <c r="D37" s="8" t="s">
        <v>138</v>
      </c>
      <c r="E37" s="8" t="s">
        <v>14</v>
      </c>
      <c r="F37" s="9" t="s">
        <v>139</v>
      </c>
      <c r="G37" s="9" t="str">
        <f>HYPERLINK("http://120.92.71.219:7080/cx_sage/public/student_show_info.shtml?userId=XNYESFGDZKXX-14495200159&amp;token=ODU0ZmQzMzM0NQ","http://120.92.71.219:7080/cx_sage/public/student_show_info.shtml?userId=XNYESFGDZKXX-14495200159&amp;token=ODU0ZmQzMzM0NQ")</f>
        <v>http://120.92.71.219:7080/cx_sage/public/student_show_info.shtml?userId=XNYESFGDZKXX-14495200159&amp;token=ODU0ZmQzMzM0NQ</v>
      </c>
      <c r="H37" s="8" t="s">
        <v>135</v>
      </c>
      <c r="I37" s="10" t="s">
        <v>140</v>
      </c>
    </row>
    <row r="38" s="1" customFormat="1" ht="38.25" spans="1:9">
      <c r="A38" s="8" t="s">
        <v>10</v>
      </c>
      <c r="B38" s="8" t="s">
        <v>11</v>
      </c>
      <c r="C38" s="8" t="s">
        <v>141</v>
      </c>
      <c r="D38" s="8" t="s">
        <v>142</v>
      </c>
      <c r="E38" s="8" t="s">
        <v>14</v>
      </c>
      <c r="F38" s="9" t="s">
        <v>143</v>
      </c>
      <c r="G38" s="9" t="str">
        <f>HYPERLINK("http://120.92.71.219:7080/cx_sage/public/student_show_info.shtml?userId=XNYESFGDZKXX-14495200161&amp;token=OWVjY2VhZjI1MQ","http://120.92.71.219:7080/cx_sage/public/student_show_info.shtml?userId=XNYESFGDZKXX-14495200161&amp;token=OWVjY2VhZjI1MQ")</f>
        <v>http://120.92.71.219:7080/cx_sage/public/student_show_info.shtml?userId=XNYESFGDZKXX-14495200161&amp;token=OWVjY2VhZjI1MQ</v>
      </c>
      <c r="H38" s="8" t="s">
        <v>135</v>
      </c>
      <c r="I38" s="10" t="s">
        <v>144</v>
      </c>
    </row>
    <row r="39" s="1" customFormat="1" ht="38.25" spans="1:9">
      <c r="A39" s="8" t="s">
        <v>10</v>
      </c>
      <c r="B39" s="8" t="s">
        <v>11</v>
      </c>
      <c r="C39" s="8" t="s">
        <v>145</v>
      </c>
      <c r="D39" s="8" t="s">
        <v>146</v>
      </c>
      <c r="E39" s="8" t="s">
        <v>14</v>
      </c>
      <c r="F39" s="9" t="s">
        <v>147</v>
      </c>
      <c r="G39" s="9" t="str">
        <f>HYPERLINK("http://120.92.71.219:7080/cx_sage/public/student_show_info.shtml?userId=XNYESFGDZKXX-14495200162&amp;token=NTgwNTRiN2FlMg","http://120.92.71.219:7080/cx_sage/public/student_show_info.shtml?userId=XNYESFGDZKXX-14495200162&amp;token=NTgwNTRiN2FlMg")</f>
        <v>http://120.92.71.219:7080/cx_sage/public/student_show_info.shtml?userId=XNYESFGDZKXX-14495200162&amp;token=NTgwNTRiN2FlMg</v>
      </c>
      <c r="H39" s="8" t="s">
        <v>135</v>
      </c>
      <c r="I39" s="10" t="s">
        <v>148</v>
      </c>
    </row>
    <row r="40" s="1" customFormat="1" ht="38.25" spans="1:9">
      <c r="A40" s="8" t="s">
        <v>10</v>
      </c>
      <c r="B40" s="8" t="s">
        <v>11</v>
      </c>
      <c r="C40" s="8" t="s">
        <v>149</v>
      </c>
      <c r="D40" s="8" t="s">
        <v>150</v>
      </c>
      <c r="E40" s="8" t="s">
        <v>14</v>
      </c>
      <c r="F40" s="9" t="s">
        <v>151</v>
      </c>
      <c r="G40" s="9" t="str">
        <f>HYPERLINK("http://120.92.71.219:7080/cx_sage/public/student_show_info.shtml?userId=XNYESFGDZKXX-14495200163&amp;token=OWQ3YjI3ZWY4Zg","http://120.92.71.219:7080/cx_sage/public/student_show_info.shtml?userId=XNYESFGDZKXX-14495200163&amp;token=OWQ3YjI3ZWY4Zg")</f>
        <v>http://120.92.71.219:7080/cx_sage/public/student_show_info.shtml?userId=XNYESFGDZKXX-14495200163&amp;token=OWQ3YjI3ZWY4Zg</v>
      </c>
      <c r="H40" s="8" t="s">
        <v>135</v>
      </c>
      <c r="I40" s="10" t="s">
        <v>152</v>
      </c>
    </row>
    <row r="41" s="1" customFormat="1" ht="38.25" spans="1:9">
      <c r="A41" s="8" t="s">
        <v>10</v>
      </c>
      <c r="B41" s="8" t="s">
        <v>11</v>
      </c>
      <c r="C41" s="8" t="s">
        <v>153</v>
      </c>
      <c r="D41" s="8" t="s">
        <v>154</v>
      </c>
      <c r="E41" s="8" t="s">
        <v>14</v>
      </c>
      <c r="F41" s="9" t="s">
        <v>155</v>
      </c>
      <c r="G41" s="9" t="str">
        <f>HYPERLINK("http://120.92.71.219:7080/cx_sage/public/student_show_info.shtml?userId=XNYESFGDZKXX-14495200165&amp;token=MGRjODU0OWY4MQ","http://120.92.71.219:7080/cx_sage/public/student_show_info.shtml?userId=XNYESFGDZKXX-14495200165&amp;token=MGRjODU0OWY4MQ")</f>
        <v>http://120.92.71.219:7080/cx_sage/public/student_show_info.shtml?userId=XNYESFGDZKXX-14495200165&amp;token=MGRjODU0OWY4MQ</v>
      </c>
      <c r="H41" s="8" t="s">
        <v>135</v>
      </c>
      <c r="I41" s="10" t="s">
        <v>156</v>
      </c>
    </row>
    <row r="42" s="1" customFormat="1" ht="25.5" spans="1:9">
      <c r="A42" s="8" t="s">
        <v>10</v>
      </c>
      <c r="B42" s="8" t="s">
        <v>11</v>
      </c>
      <c r="C42" s="8" t="s">
        <v>157</v>
      </c>
      <c r="D42" s="8" t="s">
        <v>158</v>
      </c>
      <c r="E42" s="8" t="s">
        <v>14</v>
      </c>
      <c r="F42" s="9" t="s">
        <v>159</v>
      </c>
      <c r="G42" s="9" t="str">
        <f>HYPERLINK("http://120.92.71.219:7080/cx_sage/public/student_show_info.shtml?userId=XNYESFGDZKXX-14495200167&amp;token=MjlhYjJiNTA1Mg","http://120.92.71.219:7080/cx_sage/public/student_show_info.shtml?userId=XNYESFGDZKXX-14495200167&amp;token=MjlhYjJiNTA1Mg")</f>
        <v>http://120.92.71.219:7080/cx_sage/public/student_show_info.shtml?userId=XNYESFGDZKXX-14495200167&amp;token=MjlhYjJiNTA1Mg</v>
      </c>
      <c r="H42" s="8" t="s">
        <v>135</v>
      </c>
      <c r="I42" s="10" t="s">
        <v>160</v>
      </c>
    </row>
    <row r="43" s="1" customFormat="1" ht="38.25" spans="1:9">
      <c r="A43" s="8" t="s">
        <v>10</v>
      </c>
      <c r="B43" s="8" t="s">
        <v>11</v>
      </c>
      <c r="C43" s="8" t="s">
        <v>161</v>
      </c>
      <c r="D43" s="8" t="s">
        <v>162</v>
      </c>
      <c r="E43" s="8" t="s">
        <v>14</v>
      </c>
      <c r="F43" s="9" t="s">
        <v>163</v>
      </c>
      <c r="G43" s="9" t="str">
        <f>HYPERLINK("http://120.92.71.219:7080/cx_sage/public/student_show_info.shtml?userId=XNYESFGDZKXX-14495200168&amp;token=NWFiNWUzZTEzNw","http://120.92.71.219:7080/cx_sage/public/student_show_info.shtml?userId=XNYESFGDZKXX-14495200168&amp;token=NWFiNWUzZTEzNw")</f>
        <v>http://120.92.71.219:7080/cx_sage/public/student_show_info.shtml?userId=XNYESFGDZKXX-14495200168&amp;token=NWFiNWUzZTEzNw</v>
      </c>
      <c r="H43" s="8" t="s">
        <v>135</v>
      </c>
      <c r="I43" s="10" t="s">
        <v>164</v>
      </c>
    </row>
    <row r="44" s="1" customFormat="1" ht="38.25" spans="1:9">
      <c r="A44" s="8" t="s">
        <v>10</v>
      </c>
      <c r="B44" s="8" t="s">
        <v>11</v>
      </c>
      <c r="C44" s="8" t="s">
        <v>165</v>
      </c>
      <c r="D44" s="8" t="s">
        <v>166</v>
      </c>
      <c r="E44" s="8" t="s">
        <v>14</v>
      </c>
      <c r="F44" s="9" t="s">
        <v>167</v>
      </c>
      <c r="G44" s="9" t="str">
        <f>HYPERLINK("http://120.92.71.219:7080/cx_sage/public/student_show_info.shtml?userId=XNYESFGDZKXX-14495200169&amp;token=MGFhMzM4MTYyNw","http://120.92.71.219:7080/cx_sage/public/student_show_info.shtml?userId=XNYESFGDZKXX-14495200169&amp;token=MGFhMzM4MTYyNw")</f>
        <v>http://120.92.71.219:7080/cx_sage/public/student_show_info.shtml?userId=XNYESFGDZKXX-14495200169&amp;token=MGFhMzM4MTYyNw</v>
      </c>
      <c r="H44" s="8" t="s">
        <v>135</v>
      </c>
      <c r="I44" s="10" t="s">
        <v>28</v>
      </c>
    </row>
    <row r="45" s="1" customFormat="1" ht="38.25" spans="1:9">
      <c r="A45" s="8" t="s">
        <v>10</v>
      </c>
      <c r="B45" s="8" t="s">
        <v>11</v>
      </c>
      <c r="C45" s="8" t="s">
        <v>168</v>
      </c>
      <c r="D45" s="8" t="s">
        <v>169</v>
      </c>
      <c r="E45" s="8" t="s">
        <v>14</v>
      </c>
      <c r="F45" s="9" t="s">
        <v>170</v>
      </c>
      <c r="G45" s="9" t="str">
        <f>HYPERLINK("http://120.92.71.219:7080/cx_sage/public/student_show_info.shtml?userId=XNYESFGDZKXX-14495200170&amp;token=ZDAxN2IxOGYwNg","http://120.92.71.219:7080/cx_sage/public/student_show_info.shtml?userId=XNYESFGDZKXX-14495200170&amp;token=ZDAxN2IxOGYwNg")</f>
        <v>http://120.92.71.219:7080/cx_sage/public/student_show_info.shtml?userId=XNYESFGDZKXX-14495200170&amp;token=ZDAxN2IxOGYwNg</v>
      </c>
      <c r="H45" s="8" t="s">
        <v>171</v>
      </c>
      <c r="I45" s="10" t="s">
        <v>62</v>
      </c>
    </row>
    <row r="46" s="1" customFormat="1" ht="25.5" spans="1:9">
      <c r="A46" s="8" t="s">
        <v>10</v>
      </c>
      <c r="B46" s="8" t="s">
        <v>11</v>
      </c>
      <c r="C46" s="8" t="s">
        <v>172</v>
      </c>
      <c r="D46" s="8" t="s">
        <v>173</v>
      </c>
      <c r="E46" s="8" t="s">
        <v>14</v>
      </c>
      <c r="F46" s="9" t="s">
        <v>174</v>
      </c>
      <c r="G46" s="9" t="str">
        <f>HYPERLINK("http://120.92.71.219:7080/cx_sage/public/student_show_info.shtml?userId=XNYESFGDZKXX-14495200171&amp;token=NTRjNjdjYjYyNw","http://120.92.71.219:7080/cx_sage/public/student_show_info.shtml?userId=XNYESFGDZKXX-14495200171&amp;token=NTRjNjdjYjYyNw")</f>
        <v>http://120.92.71.219:7080/cx_sage/public/student_show_info.shtml?userId=XNYESFGDZKXX-14495200171&amp;token=NTRjNjdjYjYyNw</v>
      </c>
      <c r="H46" s="8" t="s">
        <v>171</v>
      </c>
      <c r="I46" s="10" t="s">
        <v>69</v>
      </c>
    </row>
    <row r="47" s="1" customFormat="1" ht="38.25" spans="1:9">
      <c r="A47" s="8" t="s">
        <v>10</v>
      </c>
      <c r="B47" s="8" t="s">
        <v>11</v>
      </c>
      <c r="C47" s="8" t="s">
        <v>175</v>
      </c>
      <c r="D47" s="8" t="s">
        <v>176</v>
      </c>
      <c r="E47" s="8" t="s">
        <v>14</v>
      </c>
      <c r="F47" s="9" t="s">
        <v>177</v>
      </c>
      <c r="G47" s="9" t="str">
        <f>HYPERLINK("http://120.92.71.219:7080/cx_sage/public/student_show_info.shtml?userId=XNYESFGDZKXX-14495200173&amp;token=MjA2OWE0MDI2OA","http://120.92.71.219:7080/cx_sage/public/student_show_info.shtml?userId=XNYESFGDZKXX-14495200173&amp;token=MjA2OWE0MDI2OA")</f>
        <v>http://120.92.71.219:7080/cx_sage/public/student_show_info.shtml?userId=XNYESFGDZKXX-14495200173&amp;token=MjA2OWE0MDI2OA</v>
      </c>
      <c r="H47" s="8" t="s">
        <v>171</v>
      </c>
      <c r="I47" s="10" t="s">
        <v>178</v>
      </c>
    </row>
    <row r="48" s="1" customFormat="1" ht="38.25" spans="1:9">
      <c r="A48" s="8" t="s">
        <v>10</v>
      </c>
      <c r="B48" s="8" t="s">
        <v>11</v>
      </c>
      <c r="C48" s="8" t="s">
        <v>179</v>
      </c>
      <c r="D48" s="8" t="s">
        <v>180</v>
      </c>
      <c r="E48" s="8" t="s">
        <v>14</v>
      </c>
      <c r="F48" s="9" t="s">
        <v>181</v>
      </c>
      <c r="G48" s="9" t="str">
        <f>HYPERLINK("http://120.92.71.219:7080/cx_sage/public/student_show_info.shtml?userId=XNYESFGDZKXX-14495200174&amp;token=NjhlOTA3NjgyMA","http://120.92.71.219:7080/cx_sage/public/student_show_info.shtml?userId=XNYESFGDZKXX-14495200174&amp;token=NjhlOTA3NjgyMA")</f>
        <v>http://120.92.71.219:7080/cx_sage/public/student_show_info.shtml?userId=XNYESFGDZKXX-14495200174&amp;token=NjhlOTA3NjgyMA</v>
      </c>
      <c r="H48" s="8" t="s">
        <v>171</v>
      </c>
      <c r="I48" s="10" t="s">
        <v>32</v>
      </c>
    </row>
    <row r="49" s="1" customFormat="1" ht="38.25" spans="1:9">
      <c r="A49" s="8" t="s">
        <v>10</v>
      </c>
      <c r="B49" s="8" t="s">
        <v>11</v>
      </c>
      <c r="C49" s="8" t="s">
        <v>182</v>
      </c>
      <c r="D49" s="8" t="s">
        <v>183</v>
      </c>
      <c r="E49" s="8" t="s">
        <v>14</v>
      </c>
      <c r="F49" s="9" t="s">
        <v>184</v>
      </c>
      <c r="G49" s="9" t="str">
        <f>HYPERLINK("http://120.92.71.219:7080/cx_sage/public/student_show_info.shtml?userId=XNYESFGDZKXX-14495200175&amp;token=NTQ0MGU1ZTVmNg","http://120.92.71.219:7080/cx_sage/public/student_show_info.shtml?userId=XNYESFGDZKXX-14495200175&amp;token=NTQ0MGU1ZTVmNg")</f>
        <v>http://120.92.71.219:7080/cx_sage/public/student_show_info.shtml?userId=XNYESFGDZKXX-14495200175&amp;token=NTQ0MGU1ZTVmNg</v>
      </c>
      <c r="H49" s="8" t="s">
        <v>171</v>
      </c>
      <c r="I49" s="10" t="s">
        <v>185</v>
      </c>
    </row>
    <row r="50" s="1" customFormat="1" ht="38.25" spans="1:9">
      <c r="A50" s="8" t="s">
        <v>10</v>
      </c>
      <c r="B50" s="8" t="s">
        <v>11</v>
      </c>
      <c r="C50" s="8" t="s">
        <v>186</v>
      </c>
      <c r="D50" s="8" t="s">
        <v>187</v>
      </c>
      <c r="E50" s="8" t="s">
        <v>14</v>
      </c>
      <c r="F50" s="9" t="s">
        <v>188</v>
      </c>
      <c r="G50" s="9" t="str">
        <f>HYPERLINK("http://120.92.71.219:7080/cx_sage/public/student_show_info.shtml?userId=XNYESFGDZKXX-14495200176&amp;token=Y2RiYTBjOWFmYQ","http://120.92.71.219:7080/cx_sage/public/student_show_info.shtml?userId=XNYESFGDZKXX-14495200176&amp;token=Y2RiYTBjOWFmYQ")</f>
        <v>http://120.92.71.219:7080/cx_sage/public/student_show_info.shtml?userId=XNYESFGDZKXX-14495200176&amp;token=Y2RiYTBjOWFmYQ</v>
      </c>
      <c r="H50" s="8" t="s">
        <v>171</v>
      </c>
      <c r="I50" s="10" t="s">
        <v>32</v>
      </c>
    </row>
    <row r="51" s="1" customFormat="1" ht="38.25" spans="1:9">
      <c r="A51" s="8" t="s">
        <v>10</v>
      </c>
      <c r="B51" s="8" t="s">
        <v>11</v>
      </c>
      <c r="C51" s="8" t="s">
        <v>189</v>
      </c>
      <c r="D51" s="8" t="s">
        <v>190</v>
      </c>
      <c r="E51" s="8" t="s">
        <v>14</v>
      </c>
      <c r="F51" s="9" t="s">
        <v>191</v>
      </c>
      <c r="G51" s="9" t="str">
        <f>HYPERLINK("http://120.92.71.219:7080/cx_sage/public/student_show_info.shtml?userId=XNYESFGDZKXX-14495200180&amp;token=NTQ0NzkwNGNkMQ","http://120.92.71.219:7080/cx_sage/public/student_show_info.shtml?userId=XNYESFGDZKXX-14495200180&amp;token=NTQ0NzkwNGNkMQ")</f>
        <v>http://120.92.71.219:7080/cx_sage/public/student_show_info.shtml?userId=XNYESFGDZKXX-14495200180&amp;token=NTQ0NzkwNGNkMQ</v>
      </c>
      <c r="H51" s="8" t="s">
        <v>171</v>
      </c>
      <c r="I51" s="10" t="s">
        <v>192</v>
      </c>
    </row>
    <row r="52" s="1" customFormat="1" ht="38.25" spans="1:9">
      <c r="A52" s="8" t="s">
        <v>10</v>
      </c>
      <c r="B52" s="8" t="s">
        <v>11</v>
      </c>
      <c r="C52" s="8" t="s">
        <v>193</v>
      </c>
      <c r="D52" s="8" t="s">
        <v>194</v>
      </c>
      <c r="E52" s="8" t="s">
        <v>14</v>
      </c>
      <c r="F52" s="9" t="s">
        <v>195</v>
      </c>
      <c r="G52" s="9" t="str">
        <f>HYPERLINK("http://120.92.71.219:7080/cx_sage/public/student_show_info.shtml?userId=XNYESFGDZKXX-14495200183&amp;token=ODk3MGVlNzZjYg","http://120.92.71.219:7080/cx_sage/public/student_show_info.shtml?userId=XNYESFGDZKXX-14495200183&amp;token=ODk3MGVlNzZjYg")</f>
        <v>http://120.92.71.219:7080/cx_sage/public/student_show_info.shtml?userId=XNYESFGDZKXX-14495200183&amp;token=ODk3MGVlNzZjYg</v>
      </c>
      <c r="H52" s="8" t="s">
        <v>196</v>
      </c>
      <c r="I52" s="10" t="s">
        <v>197</v>
      </c>
    </row>
    <row r="53" s="1" customFormat="1" ht="38.25" spans="1:9">
      <c r="A53" s="8" t="s">
        <v>10</v>
      </c>
      <c r="B53" s="8" t="s">
        <v>11</v>
      </c>
      <c r="C53" s="8" t="s">
        <v>198</v>
      </c>
      <c r="D53" s="8" t="s">
        <v>199</v>
      </c>
      <c r="E53" s="8" t="s">
        <v>14</v>
      </c>
      <c r="F53" s="9" t="s">
        <v>200</v>
      </c>
      <c r="G53" s="9" t="str">
        <f>HYPERLINK("http://120.92.71.219:7080/cx_sage/public/student_show_info.shtml?userId=XNYESFGDZKXX-14495200186&amp;token=NDFiYmNhMTgzMg","http://120.92.71.219:7080/cx_sage/public/student_show_info.shtml?userId=XNYESFGDZKXX-14495200186&amp;token=NDFiYmNhMTgzMg")</f>
        <v>http://120.92.71.219:7080/cx_sage/public/student_show_info.shtml?userId=XNYESFGDZKXX-14495200186&amp;token=NDFiYmNhMTgzMg</v>
      </c>
      <c r="H53" s="8" t="s">
        <v>196</v>
      </c>
      <c r="I53" s="10" t="s">
        <v>201</v>
      </c>
    </row>
    <row r="54" s="1" customFormat="1" ht="38.25" spans="1:9">
      <c r="A54" s="8" t="s">
        <v>10</v>
      </c>
      <c r="B54" s="8" t="s">
        <v>11</v>
      </c>
      <c r="C54" s="8" t="s">
        <v>202</v>
      </c>
      <c r="D54" s="8" t="s">
        <v>203</v>
      </c>
      <c r="E54" s="8" t="s">
        <v>14</v>
      </c>
      <c r="F54" s="9" t="s">
        <v>204</v>
      </c>
      <c r="G54" s="9" t="str">
        <f>HYPERLINK("http://120.92.71.219:7080/cx_sage/public/student_show_info.shtml?userId=XNYESFGDZKXX-14495200187&amp;token=YTU0YTJjMzU3OA","http://120.92.71.219:7080/cx_sage/public/student_show_info.shtml?userId=XNYESFGDZKXX-14495200187&amp;token=YTU0YTJjMzU3OA")</f>
        <v>http://120.92.71.219:7080/cx_sage/public/student_show_info.shtml?userId=XNYESFGDZKXX-14495200187&amp;token=YTU0YTJjMzU3OA</v>
      </c>
      <c r="H54" s="8" t="s">
        <v>196</v>
      </c>
      <c r="I54" s="10" t="s">
        <v>205</v>
      </c>
    </row>
    <row r="55" s="1" customFormat="1" ht="38.25" spans="1:9">
      <c r="A55" s="8" t="s">
        <v>10</v>
      </c>
      <c r="B55" s="8" t="s">
        <v>11</v>
      </c>
      <c r="C55" s="8" t="s">
        <v>206</v>
      </c>
      <c r="D55" s="8" t="s">
        <v>207</v>
      </c>
      <c r="E55" s="8" t="s">
        <v>14</v>
      </c>
      <c r="F55" s="9" t="s">
        <v>208</v>
      </c>
      <c r="G55" s="9" t="str">
        <f>HYPERLINK("http://120.92.71.219:7080/cx_sage/public/student_show_info.shtml?userId=XNYESFGDZKXX-14495200188&amp;token=Njg0MDNlNGY4NA","http://120.92.71.219:7080/cx_sage/public/student_show_info.shtml?userId=XNYESFGDZKXX-14495200188&amp;token=Njg0MDNlNGY4NA")</f>
        <v>http://120.92.71.219:7080/cx_sage/public/student_show_info.shtml?userId=XNYESFGDZKXX-14495200188&amp;token=Njg0MDNlNGY4NA</v>
      </c>
      <c r="H55" s="8" t="s">
        <v>196</v>
      </c>
      <c r="I55" s="10" t="s">
        <v>209</v>
      </c>
    </row>
    <row r="56" s="1" customFormat="1" ht="38.25" spans="1:9">
      <c r="A56" s="8" t="s">
        <v>10</v>
      </c>
      <c r="B56" s="8" t="s">
        <v>11</v>
      </c>
      <c r="C56" s="8" t="s">
        <v>210</v>
      </c>
      <c r="D56" s="8" t="s">
        <v>211</v>
      </c>
      <c r="E56" s="8" t="s">
        <v>14</v>
      </c>
      <c r="F56" s="9" t="s">
        <v>212</v>
      </c>
      <c r="G56" s="9" t="str">
        <f>HYPERLINK("http://120.92.71.219:7080/cx_sage/public/student_show_info.shtml?userId=XNYESFGDZKXX-14495200189&amp;token=ZTE5YzE1M2IwZA","http://120.92.71.219:7080/cx_sage/public/student_show_info.shtml?userId=XNYESFGDZKXX-14495200189&amp;token=ZTE5YzE1M2IwZA")</f>
        <v>http://120.92.71.219:7080/cx_sage/public/student_show_info.shtml?userId=XNYESFGDZKXX-14495200189&amp;token=ZTE5YzE1M2IwZA</v>
      </c>
      <c r="H56" s="8" t="s">
        <v>196</v>
      </c>
      <c r="I56" s="10" t="s">
        <v>209</v>
      </c>
    </row>
    <row r="57" s="1" customFormat="1" ht="38.25" spans="1:9">
      <c r="A57" s="8" t="s">
        <v>10</v>
      </c>
      <c r="B57" s="8" t="s">
        <v>11</v>
      </c>
      <c r="C57" s="8" t="s">
        <v>213</v>
      </c>
      <c r="D57" s="8" t="s">
        <v>214</v>
      </c>
      <c r="E57" s="8" t="s">
        <v>14</v>
      </c>
      <c r="F57" s="9" t="s">
        <v>215</v>
      </c>
      <c r="G57" s="9" t="str">
        <f>HYPERLINK("http://120.92.71.219:7080/cx_sage/public/student_show_info.shtml?userId=XNYESFGDZKXX-14495200190&amp;token=ZDBkMDFmMzNjZQ","http://120.92.71.219:7080/cx_sage/public/student_show_info.shtml?userId=XNYESFGDZKXX-14495200190&amp;token=ZDBkMDFmMzNjZQ")</f>
        <v>http://120.92.71.219:7080/cx_sage/public/student_show_info.shtml?userId=XNYESFGDZKXX-14495200190&amp;token=ZDBkMDFmMzNjZQ</v>
      </c>
      <c r="H57" s="8" t="s">
        <v>196</v>
      </c>
      <c r="I57" s="10" t="s">
        <v>216</v>
      </c>
    </row>
    <row r="58" s="1" customFormat="1" ht="38.25" spans="1:9">
      <c r="A58" s="8" t="s">
        <v>10</v>
      </c>
      <c r="B58" s="8" t="s">
        <v>11</v>
      </c>
      <c r="C58" s="8" t="s">
        <v>217</v>
      </c>
      <c r="D58" s="8" t="s">
        <v>218</v>
      </c>
      <c r="E58" s="8" t="s">
        <v>14</v>
      </c>
      <c r="F58" s="9" t="s">
        <v>219</v>
      </c>
      <c r="G58" s="9" t="str">
        <f>HYPERLINK("http://120.92.71.219:7080/cx_sage/public/student_show_info.shtml?userId=XNYESFGDZKXX-14495200191&amp;token=YzE1ZjQ0NDA5MA","http://120.92.71.219:7080/cx_sage/public/student_show_info.shtml?userId=XNYESFGDZKXX-14495200191&amp;token=YzE1ZjQ0NDA5MA")</f>
        <v>http://120.92.71.219:7080/cx_sage/public/student_show_info.shtml?userId=XNYESFGDZKXX-14495200191&amp;token=YzE1ZjQ0NDA5MA</v>
      </c>
      <c r="H58" s="8" t="s">
        <v>196</v>
      </c>
      <c r="I58" s="10" t="s">
        <v>220</v>
      </c>
    </row>
    <row r="59" s="1" customFormat="1" ht="38.25" spans="1:9">
      <c r="A59" s="8" t="s">
        <v>10</v>
      </c>
      <c r="B59" s="8" t="s">
        <v>221</v>
      </c>
      <c r="C59" s="8" t="s">
        <v>222</v>
      </c>
      <c r="D59" s="8" t="s">
        <v>223</v>
      </c>
      <c r="E59" s="8" t="s">
        <v>14</v>
      </c>
      <c r="F59" s="9" t="s">
        <v>224</v>
      </c>
      <c r="G59" s="9" t="str">
        <f>HYPERLINK("http://120.92.71.219:7080/cx_sage/public/student_show_info.shtml?userId=XNYESFGDZKXX-14495200095&amp;token=NGQ2N2E3ZTg0ZQ","http://120.92.71.219:7080/cx_sage/public/student_show_info.shtml?userId=XNYESFGDZKXX-14495200095&amp;token=NGQ2N2E3ZTg0ZQ")</f>
        <v>http://120.92.71.219:7080/cx_sage/public/student_show_info.shtml?userId=XNYESFGDZKXX-14495200095&amp;token=NGQ2N2E3ZTg0ZQ</v>
      </c>
      <c r="H59" s="8" t="s">
        <v>16</v>
      </c>
      <c r="I59" s="10" t="s">
        <v>225</v>
      </c>
    </row>
    <row r="60" s="1" customFormat="1" ht="38.25" spans="1:9">
      <c r="A60" s="8" t="s">
        <v>10</v>
      </c>
      <c r="B60" s="8" t="s">
        <v>221</v>
      </c>
      <c r="C60" s="8" t="s">
        <v>226</v>
      </c>
      <c r="D60" s="8" t="s">
        <v>227</v>
      </c>
      <c r="E60" s="8" t="s">
        <v>14</v>
      </c>
      <c r="F60" s="9" t="s">
        <v>228</v>
      </c>
      <c r="G60" s="9" t="str">
        <f>HYPERLINK("http://120.92.71.219:7080/cx_sage/public/student_show_info.shtml?userId=XNYESFGDZKXX-14495200099&amp;token=OTM0ZjJkNjUwNA","http://120.92.71.219:7080/cx_sage/public/student_show_info.shtml?userId=XNYESFGDZKXX-14495200099&amp;token=OTM0ZjJkNjUwNA")</f>
        <v>http://120.92.71.219:7080/cx_sage/public/student_show_info.shtml?userId=XNYESFGDZKXX-14495200099&amp;token=OTM0ZjJkNjUwNA</v>
      </c>
      <c r="H60" s="8" t="s">
        <v>16</v>
      </c>
      <c r="I60" s="10" t="s">
        <v>21</v>
      </c>
    </row>
    <row r="61" s="1" customFormat="1" ht="38.25" spans="1:9">
      <c r="A61" s="8" t="s">
        <v>10</v>
      </c>
      <c r="B61" s="8" t="s">
        <v>221</v>
      </c>
      <c r="C61" s="8" t="s">
        <v>229</v>
      </c>
      <c r="D61" s="8" t="s">
        <v>230</v>
      </c>
      <c r="E61" s="8" t="s">
        <v>14</v>
      </c>
      <c r="F61" s="9" t="s">
        <v>231</v>
      </c>
      <c r="G61" s="9" t="str">
        <f>HYPERLINK("http://120.92.71.219:7080/cx_sage/public/student_show_info.shtml?userId=XNYESFGDZKXX-14495200100&amp;token=OGY2NGQ5ZjU1Ng","http://120.92.71.219:7080/cx_sage/public/student_show_info.shtml?userId=XNYESFGDZKXX-14495200100&amp;token=OGY2NGQ5ZjU1Ng")</f>
        <v>http://120.92.71.219:7080/cx_sage/public/student_show_info.shtml?userId=XNYESFGDZKXX-14495200100&amp;token=OGY2NGQ5ZjU1Ng</v>
      </c>
      <c r="H61" s="8" t="s">
        <v>16</v>
      </c>
      <c r="I61" s="10" t="s">
        <v>17</v>
      </c>
    </row>
    <row r="62" s="1" customFormat="1" ht="38.25" spans="1:9">
      <c r="A62" s="8" t="s">
        <v>10</v>
      </c>
      <c r="B62" s="8" t="s">
        <v>221</v>
      </c>
      <c r="C62" s="8" t="s">
        <v>232</v>
      </c>
      <c r="D62" s="8" t="s">
        <v>233</v>
      </c>
      <c r="E62" s="8" t="s">
        <v>14</v>
      </c>
      <c r="F62" s="9" t="s">
        <v>234</v>
      </c>
      <c r="G62" s="9" t="str">
        <f>HYPERLINK("http://120.92.71.219:7080/cx_sage/public/student_show_info.shtml?userId=XNYESFGDZKXX-14495200102&amp;token=NjIyOTg2ZGUwZQ","http://120.92.71.219:7080/cx_sage/public/student_show_info.shtml?userId=XNYESFGDZKXX-14495200102&amp;token=NjIyOTg2ZGUwZQ")</f>
        <v>http://120.92.71.219:7080/cx_sage/public/student_show_info.shtml?userId=XNYESFGDZKXX-14495200102&amp;token=NjIyOTg2ZGUwZQ</v>
      </c>
      <c r="H62" s="8" t="s">
        <v>16</v>
      </c>
      <c r="I62" s="10" t="s">
        <v>235</v>
      </c>
    </row>
    <row r="63" s="1" customFormat="1" ht="38.25" spans="1:9">
      <c r="A63" s="8" t="s">
        <v>10</v>
      </c>
      <c r="B63" s="8" t="s">
        <v>221</v>
      </c>
      <c r="C63" s="8" t="s">
        <v>236</v>
      </c>
      <c r="D63" s="8" t="s">
        <v>237</v>
      </c>
      <c r="E63" s="8" t="s">
        <v>14</v>
      </c>
      <c r="F63" s="9" t="s">
        <v>238</v>
      </c>
      <c r="G63" s="9" t="str">
        <f>HYPERLINK("http://120.92.71.219:7080/cx_sage/public/student_show_info.shtml?userId=XNYESFGDZKXX-14495200103&amp;token=NWUzYjg2ZmY0ZQ","http://120.92.71.219:7080/cx_sage/public/student_show_info.shtml?userId=XNYESFGDZKXX-14495200103&amp;token=NWUzYjg2ZmY0ZQ")</f>
        <v>http://120.92.71.219:7080/cx_sage/public/student_show_info.shtml?userId=XNYESFGDZKXX-14495200103&amp;token=NWUzYjg2ZmY0ZQ</v>
      </c>
      <c r="H63" s="8" t="s">
        <v>16</v>
      </c>
      <c r="I63" s="10" t="s">
        <v>17</v>
      </c>
    </row>
    <row r="64" s="1" customFormat="1" ht="38.25" spans="1:9">
      <c r="A64" s="8" t="s">
        <v>10</v>
      </c>
      <c r="B64" s="8" t="s">
        <v>221</v>
      </c>
      <c r="C64" s="8" t="s">
        <v>239</v>
      </c>
      <c r="D64" s="8" t="s">
        <v>240</v>
      </c>
      <c r="E64" s="8" t="s">
        <v>14</v>
      </c>
      <c r="F64" s="9" t="s">
        <v>241</v>
      </c>
      <c r="G64" s="9" t="str">
        <f>HYPERLINK("http://120.92.71.219:7080/cx_sage/public/student_show_info.shtml?userId=XNYESFGDZKXX-14495200104&amp;token=NzhhOTZhMWQ2OQ","http://120.92.71.219:7080/cx_sage/public/student_show_info.shtml?userId=XNYESFGDZKXX-14495200104&amp;token=NzhhOTZhMWQ2OQ")</f>
        <v>http://120.92.71.219:7080/cx_sage/public/student_show_info.shtml?userId=XNYESFGDZKXX-14495200104&amp;token=NzhhOTZhMWQ2OQ</v>
      </c>
      <c r="H64" s="8" t="s">
        <v>16</v>
      </c>
      <c r="I64" s="10" t="s">
        <v>32</v>
      </c>
    </row>
    <row r="65" s="1" customFormat="1" ht="38.25" spans="1:9">
      <c r="A65" s="8" t="s">
        <v>10</v>
      </c>
      <c r="B65" s="8" t="s">
        <v>221</v>
      </c>
      <c r="C65" s="8" t="s">
        <v>242</v>
      </c>
      <c r="D65" s="8" t="s">
        <v>243</v>
      </c>
      <c r="E65" s="8" t="s">
        <v>14</v>
      </c>
      <c r="F65" s="9" t="s">
        <v>244</v>
      </c>
      <c r="G65" s="9" t="str">
        <f>HYPERLINK("http://120.92.71.219:7080/cx_sage/public/student_show_info.shtml?userId=XNYESFGDZKXX-14495200107&amp;token=MDNiZmZkNjRjMA","http://120.92.71.219:7080/cx_sage/public/student_show_info.shtml?userId=XNYESFGDZKXX-14495200107&amp;token=MDNiZmZkNjRjMA")</f>
        <v>http://120.92.71.219:7080/cx_sage/public/student_show_info.shtml?userId=XNYESFGDZKXX-14495200107&amp;token=MDNiZmZkNjRjMA</v>
      </c>
      <c r="H65" s="8" t="s">
        <v>16</v>
      </c>
      <c r="I65" s="10" t="s">
        <v>62</v>
      </c>
    </row>
    <row r="66" s="1" customFormat="1" ht="38.25" spans="1:9">
      <c r="A66" s="8" t="s">
        <v>10</v>
      </c>
      <c r="B66" s="8" t="s">
        <v>221</v>
      </c>
      <c r="C66" s="8" t="s">
        <v>245</v>
      </c>
      <c r="D66" s="8" t="s">
        <v>246</v>
      </c>
      <c r="E66" s="8" t="s">
        <v>14</v>
      </c>
      <c r="F66" s="9" t="s">
        <v>247</v>
      </c>
      <c r="G66" s="9" t="str">
        <f>HYPERLINK("http://120.92.71.219:7080/cx_sage/public/student_show_info.shtml?userId=XNYESFGDZKXX-14495200108&amp;token=M2RmZGQyMTU2YQ","http://120.92.71.219:7080/cx_sage/public/student_show_info.shtml?userId=XNYESFGDZKXX-14495200108&amp;token=M2RmZGQyMTU2YQ")</f>
        <v>http://120.92.71.219:7080/cx_sage/public/student_show_info.shtml?userId=XNYESFGDZKXX-14495200108&amp;token=M2RmZGQyMTU2YQ</v>
      </c>
      <c r="H66" s="8" t="s">
        <v>36</v>
      </c>
      <c r="I66" s="10" t="s">
        <v>44</v>
      </c>
    </row>
    <row r="67" s="1" customFormat="1" ht="38.25" spans="1:9">
      <c r="A67" s="8" t="s">
        <v>10</v>
      </c>
      <c r="B67" s="8" t="s">
        <v>221</v>
      </c>
      <c r="C67" s="8" t="s">
        <v>248</v>
      </c>
      <c r="D67" s="8" t="s">
        <v>249</v>
      </c>
      <c r="E67" s="8" t="s">
        <v>14</v>
      </c>
      <c r="F67" s="9" t="s">
        <v>250</v>
      </c>
      <c r="G67" s="9" t="str">
        <f>HYPERLINK("http://120.92.71.219:7080/cx_sage/public/student_show_info.shtml?userId=XNYESFGDZKXX-14495200110&amp;token=MDNkZmYxMjY2NQ","http://120.92.71.219:7080/cx_sage/public/student_show_info.shtml?userId=XNYESFGDZKXX-14495200110&amp;token=MDNkZmYxMjY2NQ")</f>
        <v>http://120.92.71.219:7080/cx_sage/public/student_show_info.shtml?userId=XNYESFGDZKXX-14495200110&amp;token=MDNkZmYxMjY2NQ</v>
      </c>
      <c r="H67" s="8" t="s">
        <v>36</v>
      </c>
      <c r="I67" s="10" t="s">
        <v>251</v>
      </c>
    </row>
    <row r="68" s="1" customFormat="1" ht="38.25" spans="1:9">
      <c r="A68" s="8" t="s">
        <v>10</v>
      </c>
      <c r="B68" s="8" t="s">
        <v>221</v>
      </c>
      <c r="C68" s="8" t="s">
        <v>252</v>
      </c>
      <c r="D68" s="8" t="s">
        <v>253</v>
      </c>
      <c r="E68" s="8" t="s">
        <v>14</v>
      </c>
      <c r="F68" s="9" t="s">
        <v>254</v>
      </c>
      <c r="G68" s="9" t="str">
        <f>HYPERLINK("http://120.92.71.219:7080/cx_sage/public/student_show_info.shtml?userId=XNYESFGDZKXX-14495200114&amp;token=OTI3YWVhZmJlZQ","http://120.92.71.219:7080/cx_sage/public/student_show_info.shtml?userId=XNYESFGDZKXX-14495200114&amp;token=OTI3YWVhZmJlZQ")</f>
        <v>http://120.92.71.219:7080/cx_sage/public/student_show_info.shtml?userId=XNYESFGDZKXX-14495200114&amp;token=OTI3YWVhZmJlZQ</v>
      </c>
      <c r="H68" s="8" t="s">
        <v>36</v>
      </c>
      <c r="I68" s="10" t="s">
        <v>21</v>
      </c>
    </row>
    <row r="69" s="1" customFormat="1" ht="38.25" spans="1:9">
      <c r="A69" s="8" t="s">
        <v>10</v>
      </c>
      <c r="B69" s="8" t="s">
        <v>221</v>
      </c>
      <c r="C69" s="8" t="s">
        <v>255</v>
      </c>
      <c r="D69" s="8" t="s">
        <v>256</v>
      </c>
      <c r="E69" s="8" t="s">
        <v>14</v>
      </c>
      <c r="F69" s="9" t="s">
        <v>94</v>
      </c>
      <c r="G69" s="9" t="str">
        <f>HYPERLINK("http://120.92.71.219:7080/cx_sage/public/student_show_info.shtml?userId=XNYESFGDZKXX-14495200116&amp;token=OTJlOWQ2NzMxMg","http://120.92.71.219:7080/cx_sage/public/student_show_info.shtml?userId=XNYESFGDZKXX-14495200116&amp;token=OTJlOWQ2NzMxMg")</f>
        <v>http://120.92.71.219:7080/cx_sage/public/student_show_info.shtml?userId=XNYESFGDZKXX-14495200116&amp;token=OTJlOWQ2NzMxMg</v>
      </c>
      <c r="H69" s="8" t="s">
        <v>36</v>
      </c>
      <c r="I69" s="10" t="s">
        <v>28</v>
      </c>
    </row>
    <row r="70" s="1" customFormat="1" ht="38.25" spans="1:9">
      <c r="A70" s="8" t="s">
        <v>10</v>
      </c>
      <c r="B70" s="8" t="s">
        <v>221</v>
      </c>
      <c r="C70" s="8" t="s">
        <v>257</v>
      </c>
      <c r="D70" s="8" t="s">
        <v>258</v>
      </c>
      <c r="E70" s="8" t="s">
        <v>14</v>
      </c>
      <c r="F70" s="9" t="s">
        <v>259</v>
      </c>
      <c r="G70" s="9" t="str">
        <f>HYPERLINK("http://120.92.71.219:7080/cx_sage/public/student_show_info.shtml?userId=XNYESFGDZKXX-14495200117&amp;token=MTg5NDk5ZmNmYw","http://120.92.71.219:7080/cx_sage/public/student_show_info.shtml?userId=XNYESFGDZKXX-14495200117&amp;token=MTg5NDk5ZmNmYw")</f>
        <v>http://120.92.71.219:7080/cx_sage/public/student_show_info.shtml?userId=XNYESFGDZKXX-14495200117&amp;token=MTg5NDk5ZmNmYw</v>
      </c>
      <c r="H70" s="8" t="s">
        <v>36</v>
      </c>
      <c r="I70" s="10" t="s">
        <v>32</v>
      </c>
    </row>
    <row r="71" s="1" customFormat="1" ht="38.25" spans="1:9">
      <c r="A71" s="8" t="s">
        <v>10</v>
      </c>
      <c r="B71" s="8" t="s">
        <v>221</v>
      </c>
      <c r="C71" s="8" t="s">
        <v>260</v>
      </c>
      <c r="D71" s="8" t="s">
        <v>261</v>
      </c>
      <c r="E71" s="8" t="s">
        <v>14</v>
      </c>
      <c r="F71" s="9" t="s">
        <v>54</v>
      </c>
      <c r="G71" s="9" t="str">
        <f>HYPERLINK("http://120.92.71.219:7080/cx_sage/public/student_show_info.shtml?userId=XNYESFGDZKXX-14495200120&amp;token=ZmMyNzA0MjE3Mw","http://120.92.71.219:7080/cx_sage/public/student_show_info.shtml?userId=XNYESFGDZKXX-14495200120&amp;token=ZmMyNzA0MjE3Mw")</f>
        <v>http://120.92.71.219:7080/cx_sage/public/student_show_info.shtml?userId=XNYESFGDZKXX-14495200120&amp;token=ZmMyNzA0MjE3Mw</v>
      </c>
      <c r="H71" s="8" t="s">
        <v>58</v>
      </c>
      <c r="I71" s="10" t="s">
        <v>21</v>
      </c>
    </row>
    <row r="72" s="1" customFormat="1" ht="38.25" spans="1:9">
      <c r="A72" s="8" t="s">
        <v>10</v>
      </c>
      <c r="B72" s="8" t="s">
        <v>221</v>
      </c>
      <c r="C72" s="8" t="s">
        <v>262</v>
      </c>
      <c r="D72" s="8" t="s">
        <v>263</v>
      </c>
      <c r="E72" s="8" t="s">
        <v>14</v>
      </c>
      <c r="F72" s="9" t="s">
        <v>264</v>
      </c>
      <c r="G72" s="9" t="str">
        <f>HYPERLINK("http://120.92.71.219:7080/cx_sage/public/student_show_info.shtml?userId=XNYESFGDZKXX-14495200128&amp;token=YzhlYWU4NDA1NA","http://120.92.71.219:7080/cx_sage/public/student_show_info.shtml?userId=XNYESFGDZKXX-14495200128&amp;token=YzhlYWU4NDA1NA")</f>
        <v>http://120.92.71.219:7080/cx_sage/public/student_show_info.shtml?userId=XNYESFGDZKXX-14495200128&amp;token=YzhlYWU4NDA1NA</v>
      </c>
      <c r="H72" s="8" t="s">
        <v>58</v>
      </c>
      <c r="I72" s="10" t="s">
        <v>225</v>
      </c>
    </row>
    <row r="73" s="1" customFormat="1" ht="38.25" spans="1:9">
      <c r="A73" s="8" t="s">
        <v>10</v>
      </c>
      <c r="B73" s="8" t="s">
        <v>221</v>
      </c>
      <c r="C73" s="8" t="s">
        <v>265</v>
      </c>
      <c r="D73" s="8" t="s">
        <v>266</v>
      </c>
      <c r="E73" s="8" t="s">
        <v>14</v>
      </c>
      <c r="F73" s="9" t="s">
        <v>267</v>
      </c>
      <c r="G73" s="9" t="str">
        <f>HYPERLINK("http://120.92.71.219:7080/cx_sage/public/student_show_info.shtml?userId=XNYESFGDZKXX-14495200131&amp;token=MmIxYmM5Y2IyNA","http://120.92.71.219:7080/cx_sage/public/student_show_info.shtml?userId=XNYESFGDZKXX-14495200131&amp;token=MmIxYmM5Y2IyNA")</f>
        <v>http://120.92.71.219:7080/cx_sage/public/student_show_info.shtml?userId=XNYESFGDZKXX-14495200131&amp;token=MmIxYmM5Y2IyNA</v>
      </c>
      <c r="H73" s="8" t="s">
        <v>58</v>
      </c>
      <c r="I73" s="10" t="s">
        <v>21</v>
      </c>
    </row>
    <row r="74" s="1" customFormat="1" ht="38.25" spans="1:9">
      <c r="A74" s="8" t="s">
        <v>10</v>
      </c>
      <c r="B74" s="8" t="s">
        <v>221</v>
      </c>
      <c r="C74" s="8" t="s">
        <v>268</v>
      </c>
      <c r="D74" s="8" t="s">
        <v>269</v>
      </c>
      <c r="E74" s="8" t="s">
        <v>14</v>
      </c>
      <c r="F74" s="9" t="s">
        <v>270</v>
      </c>
      <c r="G74" s="9" t="str">
        <f>HYPERLINK("http://120.92.71.219:7080/cx_sage/public/student_show_info.shtml?userId=XNYESFGDZKXX-14495200132&amp;token=MWJhNjAzZjk2NQ","http://120.92.71.219:7080/cx_sage/public/student_show_info.shtml?userId=XNYESFGDZKXX-14495200132&amp;token=MWJhNjAzZjk2NQ")</f>
        <v>http://120.92.71.219:7080/cx_sage/public/student_show_info.shtml?userId=XNYESFGDZKXX-14495200132&amp;token=MWJhNjAzZjk2NQ</v>
      </c>
      <c r="H74" s="8" t="s">
        <v>88</v>
      </c>
      <c r="I74" s="10" t="s">
        <v>51</v>
      </c>
    </row>
    <row r="75" s="1" customFormat="1" ht="38.25" spans="1:9">
      <c r="A75" s="8" t="s">
        <v>10</v>
      </c>
      <c r="B75" s="8" t="s">
        <v>221</v>
      </c>
      <c r="C75" s="8" t="s">
        <v>271</v>
      </c>
      <c r="D75" s="8" t="s">
        <v>272</v>
      </c>
      <c r="E75" s="8" t="s">
        <v>14</v>
      </c>
      <c r="F75" s="9" t="s">
        <v>273</v>
      </c>
      <c r="G75" s="9" t="str">
        <f>HYPERLINK("http://120.92.71.219:7080/cx_sage/public/student_show_info.shtml?userId=XNYESFGDZKXX-14495200133&amp;token=ZGNmNzhlYzNjYw","http://120.92.71.219:7080/cx_sage/public/student_show_info.shtml?userId=XNYESFGDZKXX-14495200133&amp;token=ZGNmNzhlYzNjYw")</f>
        <v>http://120.92.71.219:7080/cx_sage/public/student_show_info.shtml?userId=XNYESFGDZKXX-14495200133&amp;token=ZGNmNzhlYzNjYw</v>
      </c>
      <c r="H75" s="8" t="s">
        <v>88</v>
      </c>
      <c r="I75" s="10" t="s">
        <v>44</v>
      </c>
    </row>
    <row r="76" s="1" customFormat="1" ht="38.25" spans="1:9">
      <c r="A76" s="8" t="s">
        <v>10</v>
      </c>
      <c r="B76" s="8" t="s">
        <v>221</v>
      </c>
      <c r="C76" s="8" t="s">
        <v>274</v>
      </c>
      <c r="D76" s="8" t="s">
        <v>275</v>
      </c>
      <c r="E76" s="8" t="s">
        <v>14</v>
      </c>
      <c r="F76" s="9" t="s">
        <v>276</v>
      </c>
      <c r="G76" s="9" t="str">
        <f>HYPERLINK("http://120.92.71.219:7080/cx_sage/public/student_show_info.shtml?userId=XNYESFGDZKXX-14495200135&amp;token=OTYxNWM3ZmU4Nw","http://120.92.71.219:7080/cx_sage/public/student_show_info.shtml?userId=XNYESFGDZKXX-14495200135&amp;token=OTYxNWM3ZmU4Nw")</f>
        <v>http://120.92.71.219:7080/cx_sage/public/student_show_info.shtml?userId=XNYESFGDZKXX-14495200135&amp;token=OTYxNWM3ZmU4Nw</v>
      </c>
      <c r="H76" s="8" t="s">
        <v>88</v>
      </c>
      <c r="I76" s="10" t="s">
        <v>40</v>
      </c>
    </row>
    <row r="77" s="1" customFormat="1" ht="38.25" spans="1:9">
      <c r="A77" s="8" t="s">
        <v>10</v>
      </c>
      <c r="B77" s="8" t="s">
        <v>221</v>
      </c>
      <c r="C77" s="8" t="s">
        <v>277</v>
      </c>
      <c r="D77" s="8" t="s">
        <v>278</v>
      </c>
      <c r="E77" s="8" t="s">
        <v>14</v>
      </c>
      <c r="F77" s="9" t="s">
        <v>279</v>
      </c>
      <c r="G77" s="9" t="str">
        <f>HYPERLINK("http://120.92.71.219:7080/cx_sage/public/student_show_info.shtml?userId=XNYESFGDZKXX-14495200137&amp;token=ODNkOGY0ZWFhZg","http://120.92.71.219:7080/cx_sage/public/student_show_info.shtml?userId=XNYESFGDZKXX-14495200137&amp;token=ODNkOGY0ZWFhZg")</f>
        <v>http://120.92.71.219:7080/cx_sage/public/student_show_info.shtml?userId=XNYESFGDZKXX-14495200137&amp;token=ODNkOGY0ZWFhZg</v>
      </c>
      <c r="H77" s="8" t="s">
        <v>88</v>
      </c>
      <c r="I77" s="10" t="s">
        <v>28</v>
      </c>
    </row>
    <row r="78" s="1" customFormat="1" ht="38.25" spans="1:9">
      <c r="A78" s="8" t="s">
        <v>10</v>
      </c>
      <c r="B78" s="8" t="s">
        <v>221</v>
      </c>
      <c r="C78" s="8" t="s">
        <v>280</v>
      </c>
      <c r="D78" s="8" t="s">
        <v>281</v>
      </c>
      <c r="E78" s="8" t="s">
        <v>14</v>
      </c>
      <c r="F78" s="9" t="s">
        <v>282</v>
      </c>
      <c r="G78" s="9" t="str">
        <f>HYPERLINK("http://120.92.71.219:7080/cx_sage/public/student_show_info.shtml?userId=XNYESFGDZKXX-14495200140&amp;token=MjhkNTZhNzI1Nw","http://120.92.71.219:7080/cx_sage/public/student_show_info.shtml?userId=XNYESFGDZKXX-14495200140&amp;token=MjhkNTZhNzI1Nw")</f>
        <v>http://120.92.71.219:7080/cx_sage/public/student_show_info.shtml?userId=XNYESFGDZKXX-14495200140&amp;token=MjhkNTZhNzI1Nw</v>
      </c>
      <c r="H78" s="8" t="s">
        <v>88</v>
      </c>
      <c r="I78" s="10" t="s">
        <v>40</v>
      </c>
    </row>
    <row r="79" s="1" customFormat="1" ht="38.25" spans="1:9">
      <c r="A79" s="8" t="s">
        <v>10</v>
      </c>
      <c r="B79" s="8" t="s">
        <v>221</v>
      </c>
      <c r="C79" s="8" t="s">
        <v>283</v>
      </c>
      <c r="D79" s="8" t="s">
        <v>284</v>
      </c>
      <c r="E79" s="8" t="s">
        <v>14</v>
      </c>
      <c r="F79" s="9" t="s">
        <v>285</v>
      </c>
      <c r="G79" s="9" t="str">
        <f>HYPERLINK("http://120.92.71.219:7080/cx_sage/public/student_show_info.shtml?userId=XNYESFGDZKXX-14495200141&amp;token=ZTc1ZDAzYjgzOA","http://120.92.71.219:7080/cx_sage/public/student_show_info.shtml?userId=XNYESFGDZKXX-14495200141&amp;token=ZTc1ZDAzYjgzOA")</f>
        <v>http://120.92.71.219:7080/cx_sage/public/student_show_info.shtml?userId=XNYESFGDZKXX-14495200141&amp;token=ZTc1ZDAzYjgzOA</v>
      </c>
      <c r="H79" s="8" t="s">
        <v>88</v>
      </c>
      <c r="I79" s="10" t="s">
        <v>28</v>
      </c>
    </row>
    <row r="80" s="1" customFormat="1" ht="38.25" spans="1:9">
      <c r="A80" s="8" t="s">
        <v>10</v>
      </c>
      <c r="B80" s="8" t="s">
        <v>221</v>
      </c>
      <c r="C80" s="8" t="s">
        <v>286</v>
      </c>
      <c r="D80" s="8" t="s">
        <v>287</v>
      </c>
      <c r="E80" s="8" t="s">
        <v>14</v>
      </c>
      <c r="F80" s="9" t="s">
        <v>288</v>
      </c>
      <c r="G80" s="9" t="str">
        <f>HYPERLINK("http://120.92.71.219:7080/cx_sage/public/student_show_info.shtml?userId=XNYESFGDZKXX-14495200142&amp;token=YWZkN2U3ZWNiZA","http://120.92.71.219:7080/cx_sage/public/student_show_info.shtml?userId=XNYESFGDZKXX-14495200142&amp;token=YWZkN2U3ZWNiZA")</f>
        <v>http://120.92.71.219:7080/cx_sage/public/student_show_info.shtml?userId=XNYESFGDZKXX-14495200142&amp;token=YWZkN2U3ZWNiZA</v>
      </c>
      <c r="H80" s="8" t="s">
        <v>88</v>
      </c>
      <c r="I80" s="10" t="s">
        <v>40</v>
      </c>
    </row>
    <row r="81" s="1" customFormat="1" ht="38.25" spans="1:9">
      <c r="A81" s="8" t="s">
        <v>10</v>
      </c>
      <c r="B81" s="8" t="s">
        <v>221</v>
      </c>
      <c r="C81" s="8" t="s">
        <v>289</v>
      </c>
      <c r="D81" s="8" t="s">
        <v>290</v>
      </c>
      <c r="E81" s="8" t="s">
        <v>14</v>
      </c>
      <c r="F81" s="9" t="s">
        <v>291</v>
      </c>
      <c r="G81" s="9" t="str">
        <f>HYPERLINK("http://120.92.71.219:7080/cx_sage/public/student_show_info.shtml?userId=XNYESFGDZKXX-14495200145&amp;token=MzU3YjcwMDlmZQ","http://120.92.71.219:7080/cx_sage/public/student_show_info.shtml?userId=XNYESFGDZKXX-14495200145&amp;token=MzU3YjcwMDlmZQ")</f>
        <v>http://120.92.71.219:7080/cx_sage/public/student_show_info.shtml?userId=XNYESFGDZKXX-14495200145&amp;token=MzU3YjcwMDlmZQ</v>
      </c>
      <c r="H81" s="8" t="s">
        <v>105</v>
      </c>
      <c r="I81" s="10" t="s">
        <v>292</v>
      </c>
    </row>
    <row r="82" s="1" customFormat="1" ht="25.5" spans="1:9">
      <c r="A82" s="8" t="s">
        <v>10</v>
      </c>
      <c r="B82" s="8" t="s">
        <v>221</v>
      </c>
      <c r="C82" s="8" t="s">
        <v>293</v>
      </c>
      <c r="D82" s="8" t="s">
        <v>294</v>
      </c>
      <c r="E82" s="8" t="s">
        <v>14</v>
      </c>
      <c r="F82" s="9" t="s">
        <v>295</v>
      </c>
      <c r="G82" s="9" t="str">
        <f>HYPERLINK("http://120.92.71.219:7080/cx_sage/public/student_show_info.shtml?userId=XNYESFGDZKXX-14495200148&amp;token=Yjg1YjY1MTI3Nw","http://120.92.71.219:7080/cx_sage/public/student_show_info.shtml?userId=XNYESFGDZKXX-14495200148&amp;token=Yjg1YjY1MTI3Nw")</f>
        <v>http://120.92.71.219:7080/cx_sage/public/student_show_info.shtml?userId=XNYESFGDZKXX-14495200148&amp;token=Yjg1YjY1MTI3Nw</v>
      </c>
      <c r="H82" s="8" t="s">
        <v>105</v>
      </c>
      <c r="I82" s="10" t="s">
        <v>296</v>
      </c>
    </row>
    <row r="83" s="1" customFormat="1" ht="38.25" spans="1:9">
      <c r="A83" s="8" t="s">
        <v>10</v>
      </c>
      <c r="B83" s="8" t="s">
        <v>221</v>
      </c>
      <c r="C83" s="8" t="s">
        <v>297</v>
      </c>
      <c r="D83" s="8" t="s">
        <v>298</v>
      </c>
      <c r="E83" s="8" t="s">
        <v>14</v>
      </c>
      <c r="F83" s="9" t="s">
        <v>299</v>
      </c>
      <c r="G83" s="9" t="str">
        <f>HYPERLINK("http://120.92.71.219:7080/cx_sage/public/student_show_info.shtml?userId=XNYESFGDZKXX-14495200149&amp;token=M2M0YTc3ZTZkYw","http://120.92.71.219:7080/cx_sage/public/student_show_info.shtml?userId=XNYESFGDZKXX-14495200149&amp;token=M2M0YTc3ZTZkYw")</f>
        <v>http://120.92.71.219:7080/cx_sage/public/student_show_info.shtml?userId=XNYESFGDZKXX-14495200149&amp;token=M2M0YTc3ZTZkYw</v>
      </c>
      <c r="H83" s="8" t="s">
        <v>105</v>
      </c>
      <c r="I83" s="10" t="s">
        <v>300</v>
      </c>
    </row>
    <row r="84" s="1" customFormat="1" ht="38.25" spans="1:9">
      <c r="A84" s="8" t="s">
        <v>10</v>
      </c>
      <c r="B84" s="8" t="s">
        <v>221</v>
      </c>
      <c r="C84" s="8" t="s">
        <v>301</v>
      </c>
      <c r="D84" s="8" t="s">
        <v>302</v>
      </c>
      <c r="E84" s="8" t="s">
        <v>14</v>
      </c>
      <c r="F84" s="9" t="s">
        <v>303</v>
      </c>
      <c r="G84" s="9" t="str">
        <f>HYPERLINK("http://120.92.71.219:7080/cx_sage/public/student_show_info.shtml?userId=XNYESFGDZKXX-14495200154&amp;token=YmEzN2ZhMjAyMw","http://120.92.71.219:7080/cx_sage/public/student_show_info.shtml?userId=XNYESFGDZKXX-14495200154&amp;token=YmEzN2ZhMjAyMw")</f>
        <v>http://120.92.71.219:7080/cx_sage/public/student_show_info.shtml?userId=XNYESFGDZKXX-14495200154&amp;token=YmEzN2ZhMjAyMw</v>
      </c>
      <c r="H84" s="8" t="s">
        <v>105</v>
      </c>
      <c r="I84" s="10" t="s">
        <v>304</v>
      </c>
    </row>
    <row r="85" s="1" customFormat="1" ht="38.25" spans="1:9">
      <c r="A85" s="8" t="s">
        <v>10</v>
      </c>
      <c r="B85" s="8" t="s">
        <v>221</v>
      </c>
      <c r="C85" s="8" t="s">
        <v>305</v>
      </c>
      <c r="D85" s="8" t="s">
        <v>306</v>
      </c>
      <c r="E85" s="8" t="s">
        <v>14</v>
      </c>
      <c r="F85" s="9" t="s">
        <v>307</v>
      </c>
      <c r="G85" s="9" t="str">
        <f>HYPERLINK("http://120.92.71.219:7080/cx_sage/public/student_show_info.shtml?userId=XNYESFGDZKXX-14495200160&amp;token=MDM1NmU4M2U1NA","http://120.92.71.219:7080/cx_sage/public/student_show_info.shtml?userId=XNYESFGDZKXX-14495200160&amp;token=MDM1NmU4M2U1NA")</f>
        <v>http://120.92.71.219:7080/cx_sage/public/student_show_info.shtml?userId=XNYESFGDZKXX-14495200160&amp;token=MDM1NmU4M2U1NA</v>
      </c>
      <c r="H85" s="8" t="s">
        <v>135</v>
      </c>
      <c r="I85" s="10" t="s">
        <v>308</v>
      </c>
    </row>
    <row r="86" s="1" customFormat="1" ht="38.25" spans="1:9">
      <c r="A86" s="8" t="s">
        <v>10</v>
      </c>
      <c r="B86" s="8" t="s">
        <v>221</v>
      </c>
      <c r="C86" s="8" t="s">
        <v>309</v>
      </c>
      <c r="D86" s="8" t="s">
        <v>310</v>
      </c>
      <c r="E86" s="8" t="s">
        <v>14</v>
      </c>
      <c r="F86" s="9" t="s">
        <v>311</v>
      </c>
      <c r="G86" s="9" t="str">
        <f>HYPERLINK("http://120.92.71.219:7080/cx_sage/public/student_show_info.shtml?userId=XNYESFGDZKXX-14495200164&amp;token=OWE2ODNlMjY4NQ","http://120.92.71.219:7080/cx_sage/public/student_show_info.shtml?userId=XNYESFGDZKXX-14495200164&amp;token=OWE2ODNlMjY4NQ")</f>
        <v>http://120.92.71.219:7080/cx_sage/public/student_show_info.shtml?userId=XNYESFGDZKXX-14495200164&amp;token=OWE2ODNlMjY4NQ</v>
      </c>
      <c r="H86" s="8" t="s">
        <v>135</v>
      </c>
      <c r="I86" s="10" t="s">
        <v>110</v>
      </c>
    </row>
    <row r="87" s="1" customFormat="1" ht="38.25" spans="1:9">
      <c r="A87" s="8" t="s">
        <v>10</v>
      </c>
      <c r="B87" s="8" t="s">
        <v>221</v>
      </c>
      <c r="C87" s="8" t="s">
        <v>312</v>
      </c>
      <c r="D87" s="8" t="s">
        <v>313</v>
      </c>
      <c r="E87" s="8" t="s">
        <v>14</v>
      </c>
      <c r="F87" s="9" t="s">
        <v>314</v>
      </c>
      <c r="G87" s="9" t="str">
        <f>HYPERLINK("http://120.92.71.219:7080/cx_sage/public/student_show_info.shtml?userId=XNYESFGDZKXX-14495200166&amp;token=YmQ5YzE2NWI3Mg","http://120.92.71.219:7080/cx_sage/public/student_show_info.shtml?userId=XNYESFGDZKXX-14495200166&amp;token=YmQ5YzE2NWI3Mg")</f>
        <v>http://120.92.71.219:7080/cx_sage/public/student_show_info.shtml?userId=XNYESFGDZKXX-14495200166&amp;token=YmQ5YzE2NWI3Mg</v>
      </c>
      <c r="H87" s="8" t="s">
        <v>135</v>
      </c>
      <c r="I87" s="10" t="s">
        <v>315</v>
      </c>
    </row>
    <row r="88" s="1" customFormat="1" ht="38.25" spans="1:9">
      <c r="A88" s="8" t="s">
        <v>10</v>
      </c>
      <c r="B88" s="8" t="s">
        <v>221</v>
      </c>
      <c r="C88" s="8" t="s">
        <v>316</v>
      </c>
      <c r="D88" s="8" t="s">
        <v>317</v>
      </c>
      <c r="E88" s="8" t="s">
        <v>14</v>
      </c>
      <c r="F88" s="9" t="s">
        <v>318</v>
      </c>
      <c r="G88" s="9" t="str">
        <f>HYPERLINK("http://120.92.71.219:7080/cx_sage/public/student_show_info.shtml?userId=XNYESFGDZKXX-14495200177&amp;token=MWRiY2Y5YWNkZA","http://120.92.71.219:7080/cx_sage/public/student_show_info.shtml?userId=XNYESFGDZKXX-14495200177&amp;token=MWRiY2Y5YWNkZA")</f>
        <v>http://120.92.71.219:7080/cx_sage/public/student_show_info.shtml?userId=XNYESFGDZKXX-14495200177&amp;token=MWRiY2Y5YWNkZA</v>
      </c>
      <c r="H88" s="8" t="s">
        <v>171</v>
      </c>
      <c r="I88" s="10" t="s">
        <v>51</v>
      </c>
    </row>
    <row r="89" s="1" customFormat="1" ht="38.25" spans="1:9">
      <c r="A89" s="8" t="s">
        <v>10</v>
      </c>
      <c r="B89" s="8" t="s">
        <v>221</v>
      </c>
      <c r="C89" s="8" t="s">
        <v>319</v>
      </c>
      <c r="D89" s="8" t="s">
        <v>320</v>
      </c>
      <c r="E89" s="8" t="s">
        <v>14</v>
      </c>
      <c r="F89" s="9" t="s">
        <v>321</v>
      </c>
      <c r="G89" s="9" t="str">
        <f>HYPERLINK("http://120.92.71.219:7080/cx_sage/public/student_show_info.shtml?userId=XNYESFGDZKXX-14495200178&amp;token=OTM3ZjRlMjM5Mg","http://120.92.71.219:7080/cx_sage/public/student_show_info.shtml?userId=XNYESFGDZKXX-14495200178&amp;token=OTM3ZjRlMjM5Mg")</f>
        <v>http://120.92.71.219:7080/cx_sage/public/student_show_info.shtml?userId=XNYESFGDZKXX-14495200178&amp;token=OTM3ZjRlMjM5Mg</v>
      </c>
      <c r="H89" s="8" t="s">
        <v>171</v>
      </c>
      <c r="I89" s="10" t="s">
        <v>251</v>
      </c>
    </row>
    <row r="90" s="1" customFormat="1" ht="38.25" spans="1:9">
      <c r="A90" s="8" t="s">
        <v>10</v>
      </c>
      <c r="B90" s="8" t="s">
        <v>221</v>
      </c>
      <c r="C90" s="8" t="s">
        <v>322</v>
      </c>
      <c r="D90" s="8" t="s">
        <v>323</v>
      </c>
      <c r="E90" s="8" t="s">
        <v>14</v>
      </c>
      <c r="F90" s="9" t="s">
        <v>324</v>
      </c>
      <c r="G90" s="9" t="str">
        <f>HYPERLINK("http://120.92.71.219:7080/cx_sage/public/student_show_info.shtml?userId=XNYESFGDZKXX-14495200179&amp;token=ODFhNWM1MTQ2YQ","http://120.92.71.219:7080/cx_sage/public/student_show_info.shtml?userId=XNYESFGDZKXX-14495200179&amp;token=ODFhNWM1MTQ2YQ")</f>
        <v>http://120.92.71.219:7080/cx_sage/public/student_show_info.shtml?userId=XNYESFGDZKXX-14495200179&amp;token=ODFhNWM1MTQ2YQ</v>
      </c>
      <c r="H90" s="8" t="s">
        <v>171</v>
      </c>
      <c r="I90" s="10" t="s">
        <v>160</v>
      </c>
    </row>
    <row r="91" s="1" customFormat="1" ht="38.25" spans="1:9">
      <c r="A91" s="8" t="s">
        <v>10</v>
      </c>
      <c r="B91" s="8" t="s">
        <v>221</v>
      </c>
      <c r="C91" s="8" t="s">
        <v>325</v>
      </c>
      <c r="D91" s="8" t="s">
        <v>326</v>
      </c>
      <c r="E91" s="8" t="s">
        <v>14</v>
      </c>
      <c r="F91" s="9" t="s">
        <v>327</v>
      </c>
      <c r="G91" s="9" t="str">
        <f>HYPERLINK("http://120.92.71.219:7080/cx_sage/public/student_show_info.shtml?userId=XNYESFGDZKXX-14495200181&amp;token=OTZhODE1YmYxOQ","http://120.92.71.219:7080/cx_sage/public/student_show_info.shtml?userId=XNYESFGDZKXX-14495200181&amp;token=OTZhODE1YmYxOQ")</f>
        <v>http://120.92.71.219:7080/cx_sage/public/student_show_info.shtml?userId=XNYESFGDZKXX-14495200181&amp;token=OTZhODE1YmYxOQ</v>
      </c>
      <c r="H91" s="8" t="s">
        <v>171</v>
      </c>
      <c r="I91" s="10" t="s">
        <v>32</v>
      </c>
    </row>
    <row r="92" s="1" customFormat="1" ht="38.25" spans="1:9">
      <c r="A92" s="8" t="s">
        <v>10</v>
      </c>
      <c r="B92" s="8" t="s">
        <v>221</v>
      </c>
      <c r="C92" s="8" t="s">
        <v>328</v>
      </c>
      <c r="D92" s="8" t="s">
        <v>329</v>
      </c>
      <c r="E92" s="8" t="s">
        <v>14</v>
      </c>
      <c r="F92" s="9" t="s">
        <v>330</v>
      </c>
      <c r="G92" s="9" t="str">
        <f>HYPERLINK("http://120.92.71.219:7080/cx_sage/public/student_show_info.shtml?userId=XNYESFGDZKXX-14495200182&amp;token=Y2VkY2RmYjA2Yg","http://120.92.71.219:7080/cx_sage/public/student_show_info.shtml?userId=XNYESFGDZKXX-14495200182&amp;token=Y2VkY2RmYjA2Yg")</f>
        <v>http://120.92.71.219:7080/cx_sage/public/student_show_info.shtml?userId=XNYESFGDZKXX-14495200182&amp;token=Y2VkY2RmYjA2Yg</v>
      </c>
      <c r="H92" s="8" t="s">
        <v>171</v>
      </c>
      <c r="I92" s="10" t="s">
        <v>44</v>
      </c>
    </row>
    <row r="93" s="1" customFormat="1" ht="38.25" spans="1:9">
      <c r="A93" s="8" t="s">
        <v>10</v>
      </c>
      <c r="B93" s="8" t="s">
        <v>221</v>
      </c>
      <c r="C93" s="8" t="s">
        <v>331</v>
      </c>
      <c r="D93" s="8" t="s">
        <v>332</v>
      </c>
      <c r="E93" s="8" t="s">
        <v>14</v>
      </c>
      <c r="F93" s="9" t="s">
        <v>333</v>
      </c>
      <c r="G93" s="9" t="str">
        <f>HYPERLINK("http://120.92.71.219:7080/cx_sage/public/student_show_info.shtml?userId=XNYESFGDZKXX-14495200184&amp;token=MzY5OTE2NTgxYQ","http://120.92.71.219:7080/cx_sage/public/student_show_info.shtml?userId=XNYESFGDZKXX-14495200184&amp;token=MzY5OTE2NTgxYQ")</f>
        <v>http://120.92.71.219:7080/cx_sage/public/student_show_info.shtml?userId=XNYESFGDZKXX-14495200184&amp;token=MzY5OTE2NTgxYQ</v>
      </c>
      <c r="H93" s="8" t="s">
        <v>196</v>
      </c>
      <c r="I93" s="10" t="s">
        <v>334</v>
      </c>
    </row>
    <row r="94" s="1" customFormat="1" ht="38.25" spans="1:9">
      <c r="A94" s="8" t="s">
        <v>10</v>
      </c>
      <c r="B94" s="8" t="s">
        <v>221</v>
      </c>
      <c r="C94" s="8" t="s">
        <v>335</v>
      </c>
      <c r="D94" s="8" t="s">
        <v>336</v>
      </c>
      <c r="E94" s="8" t="s">
        <v>14</v>
      </c>
      <c r="F94" s="9" t="s">
        <v>337</v>
      </c>
      <c r="G94" s="9" t="str">
        <f>HYPERLINK("http://120.92.71.219:7080/cx_sage/public/student_show_info.shtml?userId=XNYESFGDZKXX-14495200185&amp;token=YTQzMmE1NTU2NA","http://120.92.71.219:7080/cx_sage/public/student_show_info.shtml?userId=XNYESFGDZKXX-14495200185&amp;token=YTQzMmE1NTU2NA")</f>
        <v>http://120.92.71.219:7080/cx_sage/public/student_show_info.shtml?userId=XNYESFGDZKXX-14495200185&amp;token=YTQzMmE1NTU2NA</v>
      </c>
      <c r="H94" s="8" t="s">
        <v>196</v>
      </c>
      <c r="I94" s="10" t="s">
        <v>338</v>
      </c>
    </row>
  </sheetData>
  <mergeCells count="1">
    <mergeCell ref="A1:I1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kk</cp:lastModifiedBy>
  <dcterms:created xsi:type="dcterms:W3CDTF">2023-09-22T08:40:00Z</dcterms:created>
  <dcterms:modified xsi:type="dcterms:W3CDTF">2023-09-22T09:36:31Z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BC02EA2E62A84516B8043A1F24B76085_11</vt:lpwstr>
  </property>
  <property fmtid="{D5CDD505-2E9C-101B-9397-08002B2CF9AE}" pid="3" name="KSOProductBuildVer">
    <vt:lpwstr>2052-12.1.0.15374</vt:lpwstr>
  </property>
</Properties>
</file>