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数据" sheetId="1" r:id="rId1"/>
    <sheet name="调整数据" sheetId="2" r:id="rId2"/>
  </sheets>
  <definedNames>
    <definedName name="_xlnm.Print_Area" localSheetId="0">学院数据!$A$1:$S$26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<sst xmlns="http://schemas.openxmlformats.org/spreadsheetml/2006/main" count="141" uniqueCount="53">
  <si>
    <t>湘南幼儿师范高等专科学校2024年上期学生作业本及教师教学用品征订计划表</t>
  </si>
  <si>
    <t>学生作业本</t>
  </si>
  <si>
    <t>教师用品学生用品</t>
  </si>
  <si>
    <t>专业</t>
  </si>
  <si>
    <t>年级</t>
  </si>
  <si>
    <t>双格本/人</t>
  </si>
  <si>
    <t>单格本/人</t>
  </si>
  <si>
    <t>作文本/人</t>
  </si>
  <si>
    <t>英语本/人</t>
  </si>
  <si>
    <t>乐谱本/人</t>
  </si>
  <si>
    <t>练字本/人</t>
  </si>
  <si>
    <t>信纸/人</t>
  </si>
  <si>
    <t>人数</t>
  </si>
  <si>
    <t>学生跟岗实习手册</t>
  </si>
  <si>
    <t>教研操作本</t>
  </si>
  <si>
    <t>双51笔记本</t>
  </si>
  <si>
    <t>学生用备课本</t>
  </si>
  <si>
    <t>教学计划</t>
  </si>
  <si>
    <t>教学总结</t>
  </si>
  <si>
    <t>教学登记册</t>
  </si>
  <si>
    <t>教师备课本</t>
  </si>
  <si>
    <t>教师教学记分册</t>
  </si>
  <si>
    <t>小学教育学院</t>
  </si>
  <si>
    <t>一年级</t>
  </si>
  <si>
    <t>二年级</t>
  </si>
  <si>
    <t>三年级</t>
  </si>
  <si>
    <t>四年级</t>
  </si>
  <si>
    <t>五年级</t>
  </si>
  <si>
    <t>合计</t>
  </si>
  <si>
    <t>学前教育学院</t>
  </si>
  <si>
    <t>艺术设计学院</t>
  </si>
  <si>
    <t>总合计</t>
  </si>
  <si>
    <t>库存量：</t>
  </si>
  <si>
    <t>实际需征订量</t>
  </si>
  <si>
    <t>湘南幼专教务处</t>
  </si>
  <si>
    <t>湘南幼儿师范高等专科学校2023年下期学生作业本及教师教学用品征订计划表</t>
  </si>
  <si>
    <t>实际征订金额</t>
  </si>
  <si>
    <t>备注：库存双格1500、单格本50本、练字本0、英语本0、作文本0、乐谱本0、学生教育跟岗实习手册300本、学前学生教育跟岗实习手册200本、学生备课0本、双五一400本
单价：作业本0.7元/本,信纸3.8元/本,练字本2.3元/本,备课本4元/本,听课本2.4元/本,操作本5元/本,计划总结0.5元/张,教学登记册1元/本,教师教学记分册0.5元/本、双51笔记本4元/本、教育跟岗实习手册5元/本、学生用备课本5元/本。</t>
  </si>
  <si>
    <t>教务处</t>
  </si>
  <si>
    <t>序号</t>
  </si>
  <si>
    <t>作业本名称</t>
  </si>
  <si>
    <t>单价
（元/本）</t>
  </si>
  <si>
    <t>双格本</t>
  </si>
  <si>
    <t>单格本</t>
  </si>
  <si>
    <t>作文本</t>
  </si>
  <si>
    <t>英语本</t>
  </si>
  <si>
    <t>乐谱本</t>
  </si>
  <si>
    <t>练字本</t>
  </si>
  <si>
    <t>信纸</t>
  </si>
  <si>
    <t>（小教）学生跟岗实习手册</t>
  </si>
  <si>
    <t>（学前）学生跟岗实习手册</t>
  </si>
  <si>
    <t>（小教）学生用备课本</t>
  </si>
  <si>
    <t>（学前）学生用备课本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</si>
</sst>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rgb="FF000000"/>
      <name val="微软雅黑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SimSun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5" fillId="8" borderId="16" applyNumberFormat="0" applyAlignment="0" applyProtection="0">
      <alignment vertical="center"/>
    </xf>
    <xf numFmtId="0" fontId="26" fillId="9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>
      <alignment vertical="center"/>
    </xf>
    <xf numFmtId="176" fontId="7" fillId="3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176" fontId="7" fillId="4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>
      <alignment vertical="center"/>
    </xf>
    <xf numFmtId="0" fontId="8" fillId="0" borderId="0" xfId="0" applyNumberFormat="1" applyFont="1" applyFill="1" applyAlignment="1"/>
    <xf numFmtId="176" fontId="7" fillId="5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>
      <alignment vertical="center"/>
    </xf>
    <xf numFmtId="176" fontId="6" fillId="3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 wrapText="1"/>
    </xf>
    <xf numFmtId="0" fontId="11" fillId="5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/>
    <xf numFmtId="31" fontId="9" fillId="0" borderId="0" xfId="0" applyNumberFormat="1" applyFont="1" applyFill="1" applyAlignment="1">
      <alignment horizontal="left" vertical="center"/>
    </xf>
    <xf numFmtId="0" fontId="13" fillId="0" borderId="0" xfId="0" applyNumberFormat="1" applyFont="1" applyFill="1">
      <alignment vertical="center"/>
    </xf>
    <xf numFmtId="0" fontId="0" fillId="0" borderId="0" xfId="0" applyNumberFormat="1" applyFont="1" applyAlignment="1"/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>
      <alignment vertical="center"/>
    </xf>
    <xf numFmtId="0" fontId="6" fillId="2" borderId="12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8"/>
  <sheetViews>
    <sheetView tabSelected="1" zoomScale="115" zoomScaleNormal="115" workbookViewId="0">
      <pane ySplit="3" topLeftCell="A4" activePane="bottomLeft" state="frozen"/>
      <selection/>
      <selection pane="bottomLeft" activeCell="U1" sqref="U$1:X$1048576"/>
    </sheetView>
  </sheetViews>
  <sheetFormatPr defaultColWidth="9" defaultRowHeight="13.5"/>
  <cols>
    <col min="1" max="1" width="12" customWidth="1"/>
    <col min="2" max="2" width="10" customWidth="1"/>
    <col min="3" max="3" width="7" customWidth="1"/>
    <col min="4" max="4" width="7.63333333333333" customWidth="1"/>
    <col min="5" max="5" width="7" customWidth="1"/>
    <col min="6" max="6" width="8.10833333333333" customWidth="1"/>
    <col min="7" max="7" width="8.4" customWidth="1"/>
    <col min="8" max="8" width="7.825" customWidth="1"/>
    <col min="9" max="9" width="7.16666666666667" customWidth="1"/>
    <col min="10" max="10" width="6" customWidth="1"/>
    <col min="11" max="11" width="7.625" customWidth="1"/>
    <col min="12" max="12" width="6.625" customWidth="1"/>
    <col min="13" max="14" width="6" customWidth="1"/>
    <col min="15" max="15" width="4.825" customWidth="1"/>
    <col min="16" max="16" width="4.75" customWidth="1"/>
    <col min="17" max="18" width="6" customWidth="1"/>
    <col min="19" max="19" width="9" customWidth="1"/>
    <col min="20" max="20" width="11" customWidth="1"/>
  </cols>
  <sheetData>
    <row r="1" ht="21" spans="1:20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49"/>
    </row>
    <row r="2" ht="19" customHeight="1" spans="1:20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 t="s">
        <v>2</v>
      </c>
      <c r="L2" s="18"/>
      <c r="M2" s="18"/>
      <c r="N2" s="18"/>
      <c r="O2" s="18"/>
      <c r="P2" s="18"/>
      <c r="Q2" s="18"/>
      <c r="R2" s="18"/>
      <c r="S2" s="50"/>
      <c r="T2" s="49"/>
    </row>
    <row r="3" ht="24" spans="1:20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0" t="s">
        <v>13</v>
      </c>
      <c r="L3" s="20" t="s">
        <v>14</v>
      </c>
      <c r="M3" s="20" t="s">
        <v>15</v>
      </c>
      <c r="N3" s="20" t="s">
        <v>16</v>
      </c>
      <c r="O3" s="20" t="s">
        <v>17</v>
      </c>
      <c r="P3" s="20" t="s">
        <v>18</v>
      </c>
      <c r="Q3" s="20" t="s">
        <v>19</v>
      </c>
      <c r="R3" s="20" t="s">
        <v>20</v>
      </c>
      <c r="S3" s="51" t="s">
        <v>21</v>
      </c>
      <c r="T3" s="49"/>
    </row>
    <row r="4" spans="1:20">
      <c r="A4" s="21" t="s">
        <v>22</v>
      </c>
      <c r="B4" s="22" t="s">
        <v>23</v>
      </c>
      <c r="C4" s="23">
        <v>5</v>
      </c>
      <c r="D4" s="23">
        <v>3</v>
      </c>
      <c r="E4" s="23">
        <v>2</v>
      </c>
      <c r="F4" s="23">
        <v>2</v>
      </c>
      <c r="G4" s="23">
        <v>2</v>
      </c>
      <c r="H4" s="23">
        <v>1</v>
      </c>
      <c r="I4" s="23">
        <v>1</v>
      </c>
      <c r="J4" s="35">
        <v>423</v>
      </c>
      <c r="K4" s="36">
        <v>610</v>
      </c>
      <c r="L4" s="36">
        <v>55</v>
      </c>
      <c r="M4" s="36">
        <v>1585</v>
      </c>
      <c r="N4" s="36">
        <v>610</v>
      </c>
      <c r="O4" s="36">
        <v>0</v>
      </c>
      <c r="P4" s="36">
        <v>0</v>
      </c>
      <c r="Q4" s="36"/>
      <c r="R4" s="36">
        <v>0</v>
      </c>
      <c r="S4" s="52">
        <v>1000</v>
      </c>
      <c r="T4" s="49"/>
    </row>
    <row r="5" spans="1:20">
      <c r="A5" s="21" t="s">
        <v>22</v>
      </c>
      <c r="B5" s="22" t="s">
        <v>24</v>
      </c>
      <c r="C5" s="23">
        <v>5</v>
      </c>
      <c r="D5" s="23">
        <v>3</v>
      </c>
      <c r="E5" s="23">
        <v>2</v>
      </c>
      <c r="F5" s="23">
        <v>2</v>
      </c>
      <c r="G5" s="23">
        <v>2</v>
      </c>
      <c r="H5" s="23">
        <v>1</v>
      </c>
      <c r="I5" s="23">
        <v>1</v>
      </c>
      <c r="J5" s="35">
        <v>622</v>
      </c>
      <c r="K5" s="37"/>
      <c r="L5" s="37"/>
      <c r="M5" s="37"/>
      <c r="N5" s="37"/>
      <c r="O5" s="37"/>
      <c r="P5" s="37"/>
      <c r="Q5" s="37"/>
      <c r="R5" s="37"/>
      <c r="S5" s="53"/>
      <c r="T5" s="49"/>
    </row>
    <row r="6" spans="1:20">
      <c r="A6" s="21" t="s">
        <v>22</v>
      </c>
      <c r="B6" s="22" t="s">
        <v>25</v>
      </c>
      <c r="C6" s="23">
        <v>5</v>
      </c>
      <c r="D6" s="23">
        <v>3</v>
      </c>
      <c r="E6" s="23">
        <v>2</v>
      </c>
      <c r="F6" s="23">
        <v>2</v>
      </c>
      <c r="G6" s="23">
        <v>2</v>
      </c>
      <c r="H6" s="23">
        <v>1</v>
      </c>
      <c r="I6" s="23">
        <v>1</v>
      </c>
      <c r="J6" s="35">
        <v>550</v>
      </c>
      <c r="K6" s="37"/>
      <c r="L6" s="37"/>
      <c r="M6" s="37"/>
      <c r="N6" s="37"/>
      <c r="O6" s="37"/>
      <c r="P6" s="37"/>
      <c r="Q6" s="37"/>
      <c r="R6" s="37"/>
      <c r="S6" s="53"/>
      <c r="T6" s="49"/>
    </row>
    <row r="7" spans="1:20">
      <c r="A7" s="21" t="s">
        <v>22</v>
      </c>
      <c r="B7" s="22" t="s">
        <v>26</v>
      </c>
      <c r="C7" s="23">
        <v>5</v>
      </c>
      <c r="D7" s="23">
        <v>3</v>
      </c>
      <c r="E7" s="23">
        <v>2</v>
      </c>
      <c r="F7" s="23">
        <v>2</v>
      </c>
      <c r="G7" s="23">
        <v>2</v>
      </c>
      <c r="H7" s="23">
        <v>1</v>
      </c>
      <c r="I7" s="23">
        <v>1</v>
      </c>
      <c r="J7" s="35">
        <v>610</v>
      </c>
      <c r="K7" s="37"/>
      <c r="L7" s="37"/>
      <c r="M7" s="37"/>
      <c r="N7" s="37"/>
      <c r="O7" s="37"/>
      <c r="P7" s="37"/>
      <c r="Q7" s="37"/>
      <c r="R7" s="37"/>
      <c r="S7" s="53"/>
      <c r="T7" s="49"/>
    </row>
    <row r="8" spans="1:20">
      <c r="A8" s="21" t="s">
        <v>22</v>
      </c>
      <c r="B8" s="22" t="s">
        <v>27</v>
      </c>
      <c r="C8" s="23">
        <v>5</v>
      </c>
      <c r="D8" s="23">
        <v>3</v>
      </c>
      <c r="E8" s="23">
        <v>2</v>
      </c>
      <c r="F8" s="23">
        <v>2</v>
      </c>
      <c r="G8" s="23">
        <v>2</v>
      </c>
      <c r="H8" s="23">
        <v>1</v>
      </c>
      <c r="I8" s="23">
        <v>1</v>
      </c>
      <c r="J8" s="35">
        <v>0</v>
      </c>
      <c r="K8" s="37"/>
      <c r="L8" s="37"/>
      <c r="M8" s="37"/>
      <c r="N8" s="37"/>
      <c r="O8" s="37"/>
      <c r="P8" s="37"/>
      <c r="Q8" s="37"/>
      <c r="R8" s="37"/>
      <c r="S8" s="53"/>
      <c r="T8" s="49"/>
    </row>
    <row r="9" spans="1:20">
      <c r="A9" s="24" t="s">
        <v>28</v>
      </c>
      <c r="B9" s="25"/>
      <c r="C9" s="26">
        <f>C4*J4+C5*J5+C6*J6+C7*J7+C8*J8</f>
        <v>11025</v>
      </c>
      <c r="D9" s="26">
        <f>D4*J4+D5*J5+D6*J6+D7*J7+D8*J8</f>
        <v>6615</v>
      </c>
      <c r="E9" s="26">
        <f>SUM(J4:J8)*2</f>
        <v>4410</v>
      </c>
      <c r="F9" s="26">
        <f>F4*J4+F5*J5+F6*J6+F7*J7+F8*J8</f>
        <v>4410</v>
      </c>
      <c r="G9" s="26">
        <f>G4*J4+G5*J5+G6*J6+G7*J7+G8*J8</f>
        <v>4410</v>
      </c>
      <c r="H9" s="26">
        <f>H4*J4+H5*J5+H6*J6+H7*J7+H8*J8</f>
        <v>2205</v>
      </c>
      <c r="I9" s="26">
        <f>I4*J4+I5*J5+I6*J6+I7*J7+I8*J8</f>
        <v>2205</v>
      </c>
      <c r="J9" s="38">
        <f>SUM(J4:J8)</f>
        <v>2205</v>
      </c>
      <c r="K9" s="37"/>
      <c r="L9" s="37"/>
      <c r="M9" s="37"/>
      <c r="N9" s="37"/>
      <c r="O9" s="37"/>
      <c r="P9" s="37"/>
      <c r="Q9" s="37"/>
      <c r="R9" s="37"/>
      <c r="S9" s="53"/>
      <c r="T9" s="49"/>
    </row>
    <row r="10" spans="1:20">
      <c r="A10" s="21" t="s">
        <v>29</v>
      </c>
      <c r="B10" s="22" t="s">
        <v>23</v>
      </c>
      <c r="C10" s="23">
        <v>5</v>
      </c>
      <c r="D10" s="23">
        <v>3</v>
      </c>
      <c r="E10" s="23">
        <v>2</v>
      </c>
      <c r="F10" s="23">
        <v>2</v>
      </c>
      <c r="G10" s="23">
        <v>2</v>
      </c>
      <c r="H10" s="23">
        <v>1</v>
      </c>
      <c r="I10" s="23">
        <v>1</v>
      </c>
      <c r="J10" s="35">
        <v>978</v>
      </c>
      <c r="K10" s="39">
        <v>60</v>
      </c>
      <c r="L10" s="39">
        <v>57</v>
      </c>
      <c r="M10" s="39">
        <v>0</v>
      </c>
      <c r="N10" s="39">
        <v>60</v>
      </c>
      <c r="O10" s="39">
        <v>0</v>
      </c>
      <c r="P10" s="39">
        <v>0</v>
      </c>
      <c r="Q10" s="39">
        <v>0</v>
      </c>
      <c r="R10" s="39">
        <v>0</v>
      </c>
      <c r="S10" s="54">
        <v>500</v>
      </c>
      <c r="T10" s="49"/>
    </row>
    <row r="11" spans="1:20">
      <c r="A11" s="21" t="s">
        <v>29</v>
      </c>
      <c r="B11" s="22" t="s">
        <v>24</v>
      </c>
      <c r="C11" s="23">
        <v>5</v>
      </c>
      <c r="D11" s="23">
        <v>3</v>
      </c>
      <c r="E11" s="23">
        <v>2</v>
      </c>
      <c r="F11" s="23">
        <v>2</v>
      </c>
      <c r="G11" s="23">
        <v>2</v>
      </c>
      <c r="H11" s="23">
        <v>1</v>
      </c>
      <c r="I11" s="23">
        <v>1</v>
      </c>
      <c r="J11" s="35">
        <v>1228</v>
      </c>
      <c r="K11" s="37"/>
      <c r="L11" s="37"/>
      <c r="M11" s="37"/>
      <c r="N11" s="37"/>
      <c r="O11" s="37"/>
      <c r="P11" s="37"/>
      <c r="Q11" s="37"/>
      <c r="R11" s="37"/>
      <c r="S11" s="53"/>
      <c r="T11" s="49"/>
    </row>
    <row r="12" spans="1:20">
      <c r="A12" s="21" t="s">
        <v>29</v>
      </c>
      <c r="B12" s="22" t="s">
        <v>25</v>
      </c>
      <c r="C12" s="23">
        <v>5</v>
      </c>
      <c r="D12" s="23">
        <v>3</v>
      </c>
      <c r="E12" s="23">
        <v>2</v>
      </c>
      <c r="F12" s="23">
        <v>2</v>
      </c>
      <c r="G12" s="23">
        <v>2</v>
      </c>
      <c r="H12" s="23">
        <v>1</v>
      </c>
      <c r="I12" s="23">
        <v>1</v>
      </c>
      <c r="J12" s="35">
        <v>34</v>
      </c>
      <c r="K12" s="37"/>
      <c r="L12" s="37"/>
      <c r="M12" s="37"/>
      <c r="N12" s="37"/>
      <c r="O12" s="37"/>
      <c r="P12" s="37"/>
      <c r="Q12" s="37"/>
      <c r="R12" s="37"/>
      <c r="S12" s="53"/>
      <c r="T12" s="49"/>
    </row>
    <row r="13" spans="1:20">
      <c r="A13" s="21" t="s">
        <v>29</v>
      </c>
      <c r="B13" s="22" t="s">
        <v>26</v>
      </c>
      <c r="C13" s="23">
        <v>5</v>
      </c>
      <c r="D13" s="23">
        <v>3</v>
      </c>
      <c r="E13" s="23">
        <v>2</v>
      </c>
      <c r="F13" s="23">
        <v>2</v>
      </c>
      <c r="G13" s="23">
        <v>2</v>
      </c>
      <c r="H13" s="23">
        <v>1</v>
      </c>
      <c r="I13" s="23">
        <v>1</v>
      </c>
      <c r="J13" s="35">
        <v>60</v>
      </c>
      <c r="K13" s="37"/>
      <c r="L13" s="37"/>
      <c r="M13" s="37"/>
      <c r="N13" s="37"/>
      <c r="O13" s="37"/>
      <c r="P13" s="37"/>
      <c r="Q13" s="37"/>
      <c r="R13" s="37"/>
      <c r="S13" s="53"/>
      <c r="T13" s="49"/>
    </row>
    <row r="14" spans="1:20">
      <c r="A14" s="21" t="s">
        <v>29</v>
      </c>
      <c r="B14" s="22" t="s">
        <v>27</v>
      </c>
      <c r="C14" s="23">
        <v>5</v>
      </c>
      <c r="D14" s="23">
        <v>3</v>
      </c>
      <c r="E14" s="23">
        <v>2</v>
      </c>
      <c r="F14" s="23">
        <v>2</v>
      </c>
      <c r="G14" s="23">
        <v>2</v>
      </c>
      <c r="H14" s="23">
        <v>1</v>
      </c>
      <c r="I14" s="23">
        <v>1</v>
      </c>
      <c r="J14" s="35">
        <v>58</v>
      </c>
      <c r="K14" s="37"/>
      <c r="L14" s="37"/>
      <c r="M14" s="37"/>
      <c r="N14" s="37"/>
      <c r="O14" s="37"/>
      <c r="P14" s="37"/>
      <c r="Q14" s="37"/>
      <c r="R14" s="37"/>
      <c r="S14" s="53"/>
      <c r="T14" s="49"/>
    </row>
    <row r="15" spans="1:20">
      <c r="A15" s="24" t="s">
        <v>28</v>
      </c>
      <c r="B15" s="25"/>
      <c r="C15" s="26">
        <f>SUM(J10:J14)*5</f>
        <v>11790</v>
      </c>
      <c r="D15" s="26">
        <f>SUM(J10:J14)*3</f>
        <v>7074</v>
      </c>
      <c r="E15" s="26">
        <f>SUM(J10:J14)*2</f>
        <v>4716</v>
      </c>
      <c r="F15" s="26">
        <f>F10*J10+F11*J11+F12*J12+J13*F13+F14*J14</f>
        <v>4716</v>
      </c>
      <c r="G15" s="26">
        <f>G10*J10+G11*J11+G12*J12+G13*J13+G14*J14</f>
        <v>4716</v>
      </c>
      <c r="H15" s="26">
        <f>H10*J10+H11*J11+H12*J12+H13*J13+H14*J14</f>
        <v>2358</v>
      </c>
      <c r="I15" s="26">
        <f>I10*J10+I11*J11+I12*J12+I13*J13+I14*J14</f>
        <v>2358</v>
      </c>
      <c r="J15" s="38">
        <f>SUM(J10:J14)</f>
        <v>2358</v>
      </c>
      <c r="K15" s="37"/>
      <c r="L15" s="37"/>
      <c r="M15" s="37"/>
      <c r="N15" s="37"/>
      <c r="O15" s="37"/>
      <c r="P15" s="37"/>
      <c r="Q15" s="37"/>
      <c r="R15" s="37"/>
      <c r="S15" s="53"/>
      <c r="T15" s="49"/>
    </row>
    <row r="16" spans="1:20">
      <c r="A16" s="21" t="s">
        <v>30</v>
      </c>
      <c r="B16" s="22" t="s">
        <v>23</v>
      </c>
      <c r="C16" s="23">
        <v>4</v>
      </c>
      <c r="D16" s="23">
        <v>2</v>
      </c>
      <c r="E16" s="23">
        <v>2</v>
      </c>
      <c r="F16" s="23">
        <v>1</v>
      </c>
      <c r="G16" s="23">
        <v>1</v>
      </c>
      <c r="H16" s="23">
        <v>1</v>
      </c>
      <c r="I16" s="23">
        <v>1</v>
      </c>
      <c r="J16" s="35">
        <v>323</v>
      </c>
      <c r="K16" s="40">
        <v>0</v>
      </c>
      <c r="L16" s="41">
        <v>50</v>
      </c>
      <c r="M16" s="39">
        <v>0</v>
      </c>
      <c r="N16" s="39">
        <v>0</v>
      </c>
      <c r="O16" s="39">
        <v>50</v>
      </c>
      <c r="P16" s="39">
        <v>50</v>
      </c>
      <c r="Q16" s="39">
        <v>270</v>
      </c>
      <c r="R16" s="39">
        <v>0</v>
      </c>
      <c r="S16" s="54">
        <v>500</v>
      </c>
      <c r="T16" s="49"/>
    </row>
    <row r="17" spans="1:20">
      <c r="A17" s="21" t="s">
        <v>30</v>
      </c>
      <c r="B17" s="22" t="s">
        <v>24</v>
      </c>
      <c r="C17" s="23">
        <v>4</v>
      </c>
      <c r="D17" s="23">
        <v>2</v>
      </c>
      <c r="E17" s="23">
        <v>2</v>
      </c>
      <c r="F17" s="23">
        <v>1</v>
      </c>
      <c r="G17" s="23">
        <v>1</v>
      </c>
      <c r="H17" s="23">
        <v>1</v>
      </c>
      <c r="I17" s="23">
        <v>1</v>
      </c>
      <c r="J17" s="35">
        <v>266</v>
      </c>
      <c r="K17" s="37"/>
      <c r="L17" s="37"/>
      <c r="M17" s="37"/>
      <c r="N17" s="37"/>
      <c r="O17" s="37"/>
      <c r="P17" s="37"/>
      <c r="Q17" s="37"/>
      <c r="R17" s="37"/>
      <c r="S17" s="53"/>
      <c r="T17" s="49"/>
    </row>
    <row r="18" spans="1:20">
      <c r="A18" s="21" t="s">
        <v>30</v>
      </c>
      <c r="B18" s="22" t="s">
        <v>25</v>
      </c>
      <c r="C18" s="23">
        <v>3</v>
      </c>
      <c r="D18" s="23">
        <v>3</v>
      </c>
      <c r="E18" s="23">
        <v>2</v>
      </c>
      <c r="F18" s="23">
        <v>3</v>
      </c>
      <c r="G18" s="23">
        <v>4</v>
      </c>
      <c r="H18" s="23">
        <v>1</v>
      </c>
      <c r="I18" s="23">
        <v>1</v>
      </c>
      <c r="J18" s="42">
        <v>0</v>
      </c>
      <c r="K18" s="37"/>
      <c r="L18" s="37"/>
      <c r="M18" s="37"/>
      <c r="N18" s="37"/>
      <c r="O18" s="37"/>
      <c r="P18" s="37"/>
      <c r="Q18" s="37"/>
      <c r="R18" s="37"/>
      <c r="S18" s="53"/>
      <c r="T18" s="49"/>
    </row>
    <row r="19" spans="1:20">
      <c r="A19" s="21" t="s">
        <v>30</v>
      </c>
      <c r="B19" s="22" t="s">
        <v>26</v>
      </c>
      <c r="C19" s="23">
        <v>4</v>
      </c>
      <c r="D19" s="23">
        <v>2</v>
      </c>
      <c r="E19" s="23">
        <v>2</v>
      </c>
      <c r="F19" s="23">
        <v>1</v>
      </c>
      <c r="G19" s="23">
        <v>1</v>
      </c>
      <c r="H19" s="23">
        <v>1</v>
      </c>
      <c r="I19" s="23">
        <v>1</v>
      </c>
      <c r="J19" s="35">
        <v>0</v>
      </c>
      <c r="K19" s="37"/>
      <c r="L19" s="37"/>
      <c r="M19" s="37"/>
      <c r="N19" s="37"/>
      <c r="O19" s="37"/>
      <c r="P19" s="37"/>
      <c r="Q19" s="37"/>
      <c r="R19" s="37"/>
      <c r="S19" s="53"/>
      <c r="T19" s="49"/>
    </row>
    <row r="20" spans="1:20">
      <c r="A20" s="21" t="s">
        <v>30</v>
      </c>
      <c r="B20" s="22" t="s">
        <v>27</v>
      </c>
      <c r="C20" s="23">
        <v>4</v>
      </c>
      <c r="D20" s="23">
        <v>2</v>
      </c>
      <c r="E20" s="23">
        <v>2</v>
      </c>
      <c r="F20" s="23">
        <v>1</v>
      </c>
      <c r="G20" s="23">
        <v>1</v>
      </c>
      <c r="H20" s="23">
        <v>1</v>
      </c>
      <c r="I20" s="23">
        <v>1</v>
      </c>
      <c r="J20" s="35">
        <v>0</v>
      </c>
      <c r="K20" s="37"/>
      <c r="L20" s="37"/>
      <c r="M20" s="37"/>
      <c r="N20" s="37"/>
      <c r="O20" s="37"/>
      <c r="P20" s="37"/>
      <c r="Q20" s="37"/>
      <c r="R20" s="37"/>
      <c r="S20" s="53"/>
      <c r="T20" s="49"/>
    </row>
    <row r="21" spans="1:20">
      <c r="A21" s="24" t="s">
        <v>28</v>
      </c>
      <c r="B21" s="27"/>
      <c r="C21" s="28">
        <f>SUM(J16:J20)*4</f>
        <v>2356</v>
      </c>
      <c r="D21" s="28">
        <f>SUM(J16:J20)*2</f>
        <v>1178</v>
      </c>
      <c r="E21" s="28">
        <f>SUM(J16:J20)*2</f>
        <v>1178</v>
      </c>
      <c r="F21" s="28">
        <f>F16*J16+F17*J17+F18*J18+F19*J19+F20*J20</f>
        <v>589</v>
      </c>
      <c r="G21" s="28">
        <f>G16*J16+G17*J17+G18*J18+G19*J19+G20*J20</f>
        <v>589</v>
      </c>
      <c r="H21" s="28">
        <f>H16*J16+H17*J17+H18*J18+H19*J19+H20*J20</f>
        <v>589</v>
      </c>
      <c r="I21" s="28">
        <f>SUM(J16:J20)*1</f>
        <v>589</v>
      </c>
      <c r="J21" s="28">
        <f>SUM(J16:J20)</f>
        <v>589</v>
      </c>
      <c r="K21" s="37"/>
      <c r="L21" s="37"/>
      <c r="M21" s="37"/>
      <c r="N21" s="37"/>
      <c r="O21" s="37"/>
      <c r="P21" s="37"/>
      <c r="Q21" s="37"/>
      <c r="R21" s="37"/>
      <c r="S21" s="53"/>
      <c r="T21" s="49"/>
    </row>
    <row r="22" s="13" customFormat="1" ht="16" customHeight="1" spans="1:20">
      <c r="A22" s="21" t="s">
        <v>31</v>
      </c>
      <c r="B22" s="22"/>
      <c r="C22" s="29">
        <f t="shared" ref="C22:J22" si="0">C21+C15+C9</f>
        <v>25171</v>
      </c>
      <c r="D22" s="29">
        <f t="shared" si="0"/>
        <v>14867</v>
      </c>
      <c r="E22" s="29">
        <f t="shared" si="0"/>
        <v>10304</v>
      </c>
      <c r="F22" s="29">
        <f t="shared" si="0"/>
        <v>9715</v>
      </c>
      <c r="G22" s="29">
        <f t="shared" si="0"/>
        <v>9715</v>
      </c>
      <c r="H22" s="29">
        <f t="shared" si="0"/>
        <v>5152</v>
      </c>
      <c r="I22" s="29">
        <f t="shared" si="0"/>
        <v>5152</v>
      </c>
      <c r="J22" s="38">
        <f t="shared" si="0"/>
        <v>5152</v>
      </c>
      <c r="K22" s="43">
        <f t="shared" ref="K22:S22" si="1">K4+K10+K16</f>
        <v>670</v>
      </c>
      <c r="L22" s="43">
        <f t="shared" si="1"/>
        <v>162</v>
      </c>
      <c r="M22" s="43">
        <f t="shared" si="1"/>
        <v>1585</v>
      </c>
      <c r="N22" s="43">
        <f t="shared" si="1"/>
        <v>670</v>
      </c>
      <c r="O22" s="43">
        <f t="shared" si="1"/>
        <v>50</v>
      </c>
      <c r="P22" s="43">
        <f t="shared" si="1"/>
        <v>50</v>
      </c>
      <c r="Q22" s="43">
        <f>O10+Q10+Q16</f>
        <v>270</v>
      </c>
      <c r="R22" s="43">
        <f t="shared" si="1"/>
        <v>0</v>
      </c>
      <c r="S22" s="55">
        <f t="shared" si="1"/>
        <v>2000</v>
      </c>
      <c r="T22" s="56"/>
    </row>
    <row r="23" s="13" customFormat="1" ht="16" customHeight="1" spans="1:20">
      <c r="A23" s="21" t="s">
        <v>32</v>
      </c>
      <c r="B23" s="22"/>
      <c r="C23" s="29">
        <v>800</v>
      </c>
      <c r="D23" s="29">
        <v>800</v>
      </c>
      <c r="E23" s="29">
        <v>1200</v>
      </c>
      <c r="F23" s="29">
        <v>500</v>
      </c>
      <c r="G23" s="29">
        <v>1000</v>
      </c>
      <c r="H23" s="29">
        <v>550</v>
      </c>
      <c r="I23" s="29">
        <v>100</v>
      </c>
      <c r="J23" s="44"/>
      <c r="K23" s="43">
        <v>130</v>
      </c>
      <c r="L23" s="43">
        <v>200</v>
      </c>
      <c r="M23" s="43">
        <v>580</v>
      </c>
      <c r="N23" s="43">
        <v>440</v>
      </c>
      <c r="O23" s="43">
        <v>400</v>
      </c>
      <c r="P23" s="43">
        <v>300</v>
      </c>
      <c r="Q23" s="43">
        <v>1000</v>
      </c>
      <c r="R23" s="43">
        <v>200</v>
      </c>
      <c r="S23" s="55">
        <v>1000</v>
      </c>
      <c r="T23" s="56"/>
    </row>
    <row r="24" s="13" customFormat="1" ht="16" customHeight="1" spans="1:20">
      <c r="A24" s="30" t="s">
        <v>33</v>
      </c>
      <c r="B24" s="31"/>
      <c r="C24" s="32">
        <v>24600</v>
      </c>
      <c r="D24" s="32">
        <v>14500</v>
      </c>
      <c r="E24" s="32">
        <v>9300</v>
      </c>
      <c r="F24" s="32">
        <v>9400</v>
      </c>
      <c r="G24" s="32">
        <v>8900</v>
      </c>
      <c r="H24" s="32">
        <v>4800</v>
      </c>
      <c r="I24" s="32">
        <v>5500</v>
      </c>
      <c r="J24" s="32"/>
      <c r="K24" s="45">
        <v>600</v>
      </c>
      <c r="L24" s="45">
        <v>100</v>
      </c>
      <c r="M24" s="45">
        <v>1100</v>
      </c>
      <c r="N24" s="45">
        <v>630</v>
      </c>
      <c r="O24" s="45">
        <v>0</v>
      </c>
      <c r="P24" s="45">
        <v>0</v>
      </c>
      <c r="Q24" s="45">
        <v>3500</v>
      </c>
      <c r="R24" s="45">
        <v>0</v>
      </c>
      <c r="S24" s="57">
        <v>1000</v>
      </c>
      <c r="T24" s="56"/>
    </row>
    <row r="25" s="14" customFormat="1" ht="24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M25" s="46"/>
      <c r="N25" s="46"/>
      <c r="O25" s="46"/>
      <c r="P25" s="33" t="s">
        <v>34</v>
      </c>
      <c r="Q25" s="46"/>
      <c r="R25" s="46"/>
      <c r="S25" s="46"/>
      <c r="T25" s="58"/>
    </row>
    <row r="26" s="14" customFormat="1" ht="24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P26" s="47">
        <v>45293</v>
      </c>
      <c r="Q26" s="47"/>
      <c r="R26" s="47"/>
      <c r="S26" s="47"/>
      <c r="T26" s="58"/>
    </row>
    <row r="27" ht="25" customHeight="1" spans="1:20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49"/>
    </row>
    <row r="28" spans="1:20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49"/>
    </row>
    <row r="29" ht="16.5" spans="1:20">
      <c r="A29" s="34"/>
      <c r="B29" s="34"/>
      <c r="C29" s="34"/>
      <c r="D29" s="34"/>
      <c r="E29" s="34"/>
      <c r="F29" s="34"/>
      <c r="G29" s="34"/>
      <c r="H29" s="34"/>
      <c r="I29" s="48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49"/>
    </row>
    <row r="30" ht="16.5" spans="1:20">
      <c r="A30" s="34"/>
      <c r="B30" s="34"/>
      <c r="C30" s="34"/>
      <c r="D30" s="34"/>
      <c r="E30" s="34"/>
      <c r="F30" s="34"/>
      <c r="G30" s="34"/>
      <c r="H30" s="34"/>
      <c r="I30" s="48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49"/>
    </row>
    <row r="31" ht="16.5" spans="1:20">
      <c r="A31" s="34"/>
      <c r="B31" s="34"/>
      <c r="C31" s="34"/>
      <c r="D31" s="34"/>
      <c r="E31" s="34"/>
      <c r="F31" s="34"/>
      <c r="G31" s="34"/>
      <c r="H31" s="34"/>
      <c r="I31" s="48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49"/>
    </row>
    <row r="32" ht="16.5" spans="1:20">
      <c r="A32" s="34"/>
      <c r="B32" s="34"/>
      <c r="C32" s="34"/>
      <c r="D32" s="34"/>
      <c r="E32" s="34"/>
      <c r="F32" s="34"/>
      <c r="G32" s="34"/>
      <c r="H32" s="34"/>
      <c r="I32" s="48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49"/>
    </row>
    <row r="33" spans="1:20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49"/>
    </row>
    <row r="34" spans="1:20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49"/>
    </row>
    <row r="35" spans="1:20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49"/>
    </row>
    <row r="36" spans="1:20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49"/>
    </row>
    <row r="37" spans="1:20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49"/>
    </row>
    <row r="38" spans="1:20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49"/>
    </row>
    <row r="39" spans="1:20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49"/>
    </row>
    <row r="40" spans="1:20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49"/>
    </row>
    <row r="41" spans="1:20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49"/>
    </row>
    <row r="42" spans="1:20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49"/>
    </row>
    <row r="43" spans="1:20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49"/>
    </row>
    <row r="44" spans="1:20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49"/>
    </row>
    <row r="45" spans="1:20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49"/>
    </row>
    <row r="46" spans="1:20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49"/>
    </row>
    <row r="47" spans="1:20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49"/>
    </row>
    <row r="48" spans="1:20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49"/>
    </row>
    <row r="49" spans="1:20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49"/>
    </row>
    <row r="50" spans="1:20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49"/>
    </row>
    <row r="51" spans="1:20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49"/>
    </row>
    <row r="52" spans="1:20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49"/>
    </row>
    <row r="53" spans="1:20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49"/>
    </row>
    <row r="54" spans="1:20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49"/>
    </row>
    <row r="55" spans="1:20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49"/>
    </row>
    <row r="56" spans="1:20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49"/>
    </row>
    <row r="57" spans="1:20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49"/>
    </row>
    <row r="58" spans="1:20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49"/>
    </row>
    <row r="59" spans="1:20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49"/>
    </row>
    <row r="60" spans="1:20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49"/>
    </row>
    <row r="61" spans="1:20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49"/>
    </row>
    <row r="62" spans="1:20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49"/>
    </row>
    <row r="63" spans="1:20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49"/>
    </row>
    <row r="64" spans="1:20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49"/>
    </row>
    <row r="65" spans="1:20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49"/>
    </row>
    <row r="66" spans="1:20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49"/>
    </row>
    <row r="67" spans="1:20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49"/>
    </row>
    <row r="68" spans="1:20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49"/>
    </row>
    <row r="69" spans="1:20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49"/>
    </row>
    <row r="70" spans="1:2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49"/>
    </row>
    <row r="71" spans="1:20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49"/>
    </row>
    <row r="72" spans="1:20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49"/>
    </row>
    <row r="73" spans="1:20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49"/>
    </row>
    <row r="74" spans="1:20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49"/>
    </row>
    <row r="75" spans="1:20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49"/>
    </row>
    <row r="76" spans="1:20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49"/>
    </row>
    <row r="77" spans="1:20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49"/>
    </row>
    <row r="78" spans="1:20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49"/>
    </row>
    <row r="79" spans="1:20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49"/>
    </row>
    <row r="80" spans="1:20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49"/>
    </row>
    <row r="81" spans="1:20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49"/>
    </row>
    <row r="82" spans="1:20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49"/>
    </row>
    <row r="83" spans="1:20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49"/>
    </row>
    <row r="84" spans="1:20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49"/>
    </row>
    <row r="85" spans="1:20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49"/>
    </row>
    <row r="86" spans="1:20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49"/>
    </row>
    <row r="87" spans="1:20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49"/>
    </row>
    <row r="88" spans="1:20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49"/>
    </row>
    <row r="89" spans="1:20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49"/>
    </row>
    <row r="90" spans="1:20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49"/>
    </row>
    <row r="91" spans="1:20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49"/>
    </row>
    <row r="92" spans="1:20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49"/>
    </row>
    <row r="93" spans="1:20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49"/>
    </row>
    <row r="94" spans="1:20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49"/>
    </row>
    <row r="95" spans="1:20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49"/>
    </row>
    <row r="96" spans="1:20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49"/>
    </row>
    <row r="97" spans="1:20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49"/>
    </row>
    <row r="98" spans="1:20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49"/>
    </row>
    <row r="99" spans="1:20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49"/>
    </row>
    <row r="100" spans="1:20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49"/>
    </row>
    <row r="101" spans="1:20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49"/>
    </row>
    <row r="102" spans="1:20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49"/>
    </row>
    <row r="103" spans="1:20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49"/>
    </row>
    <row r="104" spans="1:20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49"/>
    </row>
    <row r="105" spans="1:20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49"/>
    </row>
    <row r="106" spans="1:20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49"/>
    </row>
    <row r="107" spans="1:20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49"/>
    </row>
    <row r="108" spans="1:20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49"/>
    </row>
    <row r="109" spans="1:20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49"/>
    </row>
    <row r="110" spans="1:20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49"/>
    </row>
    <row r="111" spans="1:20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49"/>
    </row>
    <row r="112" spans="1:20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49"/>
    </row>
    <row r="113" spans="1:20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49"/>
    </row>
    <row r="114" spans="1:20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49"/>
    </row>
    <row r="115" spans="1:20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49"/>
    </row>
    <row r="116" spans="1:20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49"/>
    </row>
    <row r="117" spans="1:20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49"/>
    </row>
    <row r="118" spans="1:20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49"/>
    </row>
    <row r="119" spans="1:20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49"/>
    </row>
    <row r="120" spans="1:20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49"/>
    </row>
    <row r="121" spans="1:20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49"/>
    </row>
    <row r="122" spans="1:20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49"/>
    </row>
    <row r="123" spans="1:20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49"/>
    </row>
    <row r="124" spans="1:20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49"/>
    </row>
    <row r="125" spans="1:20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49"/>
    </row>
    <row r="126" spans="1:20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49"/>
    </row>
    <row r="127" spans="1:20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49"/>
    </row>
    <row r="128" spans="1:20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49"/>
    </row>
    <row r="129" spans="1:20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49"/>
    </row>
    <row r="130" spans="1:20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49"/>
    </row>
    <row r="131" spans="1:20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49"/>
    </row>
    <row r="132" spans="1:20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49"/>
    </row>
    <row r="133" spans="1:20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49"/>
    </row>
    <row r="134" spans="1:20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49"/>
    </row>
    <row r="135" spans="1:20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49"/>
    </row>
    <row r="136" spans="1:20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49"/>
    </row>
    <row r="137" spans="1:20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49"/>
    </row>
    <row r="138" spans="1:20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49"/>
    </row>
    <row r="139" spans="1:20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49"/>
    </row>
    <row r="140" spans="1:20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49"/>
    </row>
    <row r="141" spans="1:20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49"/>
    </row>
    <row r="142" spans="1:20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49"/>
    </row>
    <row r="143" spans="1:20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49"/>
    </row>
    <row r="144" spans="1:20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49"/>
    </row>
    <row r="145" spans="1:20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49"/>
    </row>
    <row r="146" spans="1:20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49"/>
    </row>
    <row r="147" spans="1:20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49"/>
    </row>
    <row r="148" spans="1:20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49"/>
    </row>
    <row r="149" spans="1:20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49"/>
    </row>
    <row r="150" spans="1:20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49"/>
    </row>
    <row r="151" spans="1:20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49"/>
    </row>
    <row r="152" spans="1:20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49"/>
    </row>
    <row r="153" spans="1:20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49"/>
    </row>
    <row r="154" spans="1:20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49"/>
    </row>
    <row r="155" spans="1:20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49"/>
    </row>
    <row r="156" spans="1:20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49"/>
    </row>
    <row r="157" spans="1:20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49"/>
    </row>
    <row r="158" spans="1:20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49"/>
    </row>
    <row r="159" spans="1:20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49"/>
    </row>
    <row r="160" spans="1:20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49"/>
    </row>
    <row r="161" spans="1:20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49"/>
    </row>
    <row r="162" spans="1:20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49"/>
    </row>
    <row r="163" spans="1:20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49"/>
    </row>
    <row r="164" spans="1:20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49"/>
    </row>
    <row r="165" spans="1:20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49"/>
    </row>
    <row r="166" spans="1:20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49"/>
    </row>
    <row r="167" spans="1:20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49"/>
    </row>
    <row r="168" spans="1:20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49"/>
    </row>
    <row r="169" spans="1:20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49"/>
    </row>
    <row r="170" spans="1:20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49"/>
    </row>
    <row r="171" spans="1:20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49"/>
    </row>
    <row r="172" spans="1:20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49"/>
    </row>
    <row r="173" spans="1:20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49"/>
    </row>
    <row r="174" spans="1:20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49"/>
    </row>
    <row r="175" spans="1:20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49"/>
    </row>
    <row r="176" spans="1:20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49"/>
    </row>
    <row r="177" spans="1:20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49"/>
    </row>
    <row r="178" spans="1:20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49"/>
    </row>
    <row r="179" spans="1:20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49"/>
    </row>
    <row r="180" spans="1:20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49"/>
    </row>
    <row r="181" spans="1:20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49"/>
    </row>
    <row r="182" spans="1:20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49"/>
    </row>
    <row r="183" spans="1:20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49"/>
    </row>
    <row r="184" spans="1:20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49"/>
    </row>
    <row r="185" spans="1:20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49"/>
    </row>
    <row r="186" spans="1:20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49"/>
    </row>
    <row r="187" spans="1:20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49"/>
    </row>
    <row r="188" spans="1:20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49"/>
    </row>
    <row r="189" spans="1:20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49"/>
    </row>
    <row r="190" spans="1:20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49"/>
    </row>
    <row r="191" spans="1:20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49"/>
    </row>
    <row r="192" spans="1:20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49"/>
    </row>
    <row r="193" spans="1:20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49"/>
    </row>
    <row r="194" spans="1:20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49"/>
    </row>
    <row r="195" spans="1:20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49"/>
    </row>
    <row r="196" spans="1:20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49"/>
    </row>
    <row r="197" spans="1:20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49"/>
    </row>
    <row r="198" spans="1:20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49"/>
    </row>
  </sheetData>
  <sheetProtection formatCells="0" insertHyperlinks="0" autoFilter="0"/>
  <mergeCells count="31">
    <mergeCell ref="A1:S1"/>
    <mergeCell ref="A2:J2"/>
    <mergeCell ref="K2:S2"/>
    <mergeCell ref="P26:S26"/>
    <mergeCell ref="K4:K9"/>
    <mergeCell ref="K10:K15"/>
    <mergeCell ref="K16:K21"/>
    <mergeCell ref="L4:L9"/>
    <mergeCell ref="L10:L15"/>
    <mergeCell ref="L16:L21"/>
    <mergeCell ref="M4:M9"/>
    <mergeCell ref="M10:M15"/>
    <mergeCell ref="M16:M21"/>
    <mergeCell ref="N4:N9"/>
    <mergeCell ref="N10:N15"/>
    <mergeCell ref="N16:N21"/>
    <mergeCell ref="O4:O9"/>
    <mergeCell ref="O10:O15"/>
    <mergeCell ref="O16:O21"/>
    <mergeCell ref="P4:P9"/>
    <mergeCell ref="P10:P15"/>
    <mergeCell ref="P16:P21"/>
    <mergeCell ref="Q4:Q9"/>
    <mergeCell ref="Q10:Q15"/>
    <mergeCell ref="Q16:Q21"/>
    <mergeCell ref="R4:R9"/>
    <mergeCell ref="R10:R15"/>
    <mergeCell ref="R16:R21"/>
    <mergeCell ref="S4:S9"/>
    <mergeCell ref="S10:S15"/>
    <mergeCell ref="S16:S21"/>
  </mergeCells>
  <printOptions horizontalCentered="1"/>
  <pageMargins left="0.236111111111111" right="0.196527777777778" top="0.590277777777778" bottom="0.432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8"/>
  <sheetViews>
    <sheetView workbookViewId="0">
      <selection activeCell="G34" sqref="G34"/>
    </sheetView>
  </sheetViews>
  <sheetFormatPr defaultColWidth="9" defaultRowHeight="13.5"/>
  <cols>
    <col min="1" max="1" width="10.375" customWidth="1"/>
    <col min="21" max="21" width="5.125" customWidth="1"/>
    <col min="22" max="22" width="25.375" customWidth="1"/>
  </cols>
  <sheetData>
    <row r="1" spans="1:19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spans="1:19">
      <c r="A2" s="1" t="s">
        <v>1</v>
      </c>
      <c r="B2" s="2"/>
      <c r="C2" s="2"/>
      <c r="D2" s="2"/>
      <c r="E2" s="2"/>
      <c r="F2" s="2"/>
      <c r="G2" s="2"/>
      <c r="H2" s="2"/>
      <c r="I2" s="2"/>
      <c r="J2" s="6"/>
      <c r="K2" s="1" t="s">
        <v>2</v>
      </c>
      <c r="L2" s="2"/>
      <c r="M2" s="2"/>
      <c r="N2" s="2"/>
      <c r="O2" s="2"/>
      <c r="P2" s="2"/>
      <c r="Q2" s="2"/>
      <c r="R2" s="2"/>
      <c r="S2" s="6"/>
    </row>
    <row r="3" spans="1:1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</row>
    <row r="4" spans="1:19">
      <c r="A4" s="3" t="s">
        <v>22</v>
      </c>
      <c r="B4" s="3" t="s">
        <v>23</v>
      </c>
      <c r="C4" s="3">
        <v>5</v>
      </c>
      <c r="D4" s="3">
        <v>3</v>
      </c>
      <c r="E4" s="3">
        <v>2</v>
      </c>
      <c r="F4" s="3">
        <v>2</v>
      </c>
      <c r="G4" s="3">
        <v>2</v>
      </c>
      <c r="H4" s="3">
        <v>1</v>
      </c>
      <c r="I4" s="3">
        <v>1</v>
      </c>
      <c r="J4" s="3">
        <v>450</v>
      </c>
      <c r="K4" s="7">
        <v>320</v>
      </c>
      <c r="L4" s="7">
        <v>90</v>
      </c>
      <c r="M4" s="7">
        <v>2280</v>
      </c>
      <c r="N4" s="7">
        <v>320</v>
      </c>
      <c r="O4" s="7">
        <v>0</v>
      </c>
      <c r="P4" s="7">
        <v>0</v>
      </c>
      <c r="Q4" s="7">
        <v>1000</v>
      </c>
      <c r="R4" s="7">
        <v>50</v>
      </c>
      <c r="S4" s="7">
        <v>1000</v>
      </c>
    </row>
    <row r="5" spans="1:19">
      <c r="A5" s="3" t="s">
        <v>22</v>
      </c>
      <c r="B5" s="3" t="s">
        <v>24</v>
      </c>
      <c r="C5" s="3">
        <v>5</v>
      </c>
      <c r="D5" s="3">
        <v>3</v>
      </c>
      <c r="E5" s="3">
        <v>2</v>
      </c>
      <c r="F5" s="3">
        <v>2</v>
      </c>
      <c r="G5" s="3">
        <v>2</v>
      </c>
      <c r="H5" s="3">
        <v>1</v>
      </c>
      <c r="I5" s="3">
        <v>1</v>
      </c>
      <c r="J5" s="3">
        <v>630</v>
      </c>
      <c r="K5" s="8"/>
      <c r="L5" s="8"/>
      <c r="M5" s="8"/>
      <c r="N5" s="8"/>
      <c r="O5" s="8"/>
      <c r="P5" s="8"/>
      <c r="Q5" s="8"/>
      <c r="R5" s="8"/>
      <c r="S5" s="8"/>
    </row>
    <row r="6" spans="1:19">
      <c r="A6" s="3" t="s">
        <v>22</v>
      </c>
      <c r="B6" s="3" t="s">
        <v>25</v>
      </c>
      <c r="C6" s="3">
        <v>5</v>
      </c>
      <c r="D6" s="3">
        <v>3</v>
      </c>
      <c r="E6" s="3">
        <v>2</v>
      </c>
      <c r="F6" s="3">
        <v>2</v>
      </c>
      <c r="G6" s="3">
        <v>2</v>
      </c>
      <c r="H6" s="3">
        <v>1</v>
      </c>
      <c r="I6" s="3">
        <v>1</v>
      </c>
      <c r="J6" s="3">
        <v>870</v>
      </c>
      <c r="K6" s="8"/>
      <c r="L6" s="8"/>
      <c r="M6" s="8"/>
      <c r="N6" s="8"/>
      <c r="O6" s="8"/>
      <c r="P6" s="8"/>
      <c r="Q6" s="8"/>
      <c r="R6" s="8"/>
      <c r="S6" s="8"/>
    </row>
    <row r="7" spans="1:19">
      <c r="A7" s="3" t="s">
        <v>22</v>
      </c>
      <c r="B7" s="3" t="s">
        <v>26</v>
      </c>
      <c r="C7" s="3">
        <v>5</v>
      </c>
      <c r="D7" s="3">
        <v>3</v>
      </c>
      <c r="E7" s="3">
        <v>2</v>
      </c>
      <c r="F7" s="3">
        <v>2</v>
      </c>
      <c r="G7" s="3">
        <v>2</v>
      </c>
      <c r="H7" s="3">
        <v>1</v>
      </c>
      <c r="I7" s="3">
        <v>1</v>
      </c>
      <c r="J7" s="3">
        <v>620</v>
      </c>
      <c r="K7" s="8"/>
      <c r="L7" s="8"/>
      <c r="M7" s="8"/>
      <c r="N7" s="8"/>
      <c r="O7" s="8"/>
      <c r="P7" s="8"/>
      <c r="Q7" s="8"/>
      <c r="R7" s="8"/>
      <c r="S7" s="8"/>
    </row>
    <row r="8" spans="1:19">
      <c r="A8" s="3" t="s">
        <v>22</v>
      </c>
      <c r="B8" s="3" t="s">
        <v>27</v>
      </c>
      <c r="C8" s="3">
        <v>5</v>
      </c>
      <c r="D8" s="3">
        <v>3</v>
      </c>
      <c r="E8" s="3">
        <v>2</v>
      </c>
      <c r="F8" s="3">
        <v>2</v>
      </c>
      <c r="G8" s="3">
        <v>2</v>
      </c>
      <c r="H8" s="3">
        <v>1</v>
      </c>
      <c r="I8" s="3">
        <v>1</v>
      </c>
      <c r="J8" s="3">
        <v>0</v>
      </c>
      <c r="K8" s="8"/>
      <c r="L8" s="8"/>
      <c r="M8" s="8"/>
      <c r="N8" s="8"/>
      <c r="O8" s="8"/>
      <c r="P8" s="8"/>
      <c r="Q8" s="8"/>
      <c r="R8" s="8"/>
      <c r="S8" s="8"/>
    </row>
    <row r="9" spans="1:19">
      <c r="A9" s="3" t="s">
        <v>28</v>
      </c>
      <c r="B9" s="3"/>
      <c r="C9" s="3">
        <v>12850</v>
      </c>
      <c r="D9" s="3">
        <v>7710</v>
      </c>
      <c r="E9" s="3">
        <v>5140</v>
      </c>
      <c r="F9" s="3">
        <v>5140</v>
      </c>
      <c r="G9" s="3">
        <v>5140</v>
      </c>
      <c r="H9" s="3">
        <v>2570</v>
      </c>
      <c r="I9" s="3">
        <v>2570</v>
      </c>
      <c r="J9" s="3">
        <v>2570</v>
      </c>
      <c r="K9" s="9"/>
      <c r="L9" s="9"/>
      <c r="M9" s="9"/>
      <c r="N9" s="9"/>
      <c r="O9" s="9"/>
      <c r="P9" s="9"/>
      <c r="Q9" s="9"/>
      <c r="R9" s="9"/>
      <c r="S9" s="9"/>
    </row>
    <row r="10" spans="1:19">
      <c r="A10" s="3" t="s">
        <v>29</v>
      </c>
      <c r="B10" s="3" t="s">
        <v>23</v>
      </c>
      <c r="C10" s="3">
        <v>5</v>
      </c>
      <c r="D10" s="3">
        <v>3</v>
      </c>
      <c r="E10" s="3">
        <v>2</v>
      </c>
      <c r="F10" s="3">
        <v>2</v>
      </c>
      <c r="G10" s="3">
        <v>2</v>
      </c>
      <c r="H10" s="3">
        <v>1</v>
      </c>
      <c r="I10" s="3">
        <v>1</v>
      </c>
      <c r="J10" s="3">
        <v>1050</v>
      </c>
      <c r="K10" s="7">
        <v>780</v>
      </c>
      <c r="L10" s="7">
        <v>70</v>
      </c>
      <c r="M10" s="7">
        <v>0</v>
      </c>
      <c r="N10" s="7">
        <v>780</v>
      </c>
      <c r="O10" s="7">
        <v>0</v>
      </c>
      <c r="P10" s="7">
        <v>0</v>
      </c>
      <c r="Q10" s="7">
        <v>0</v>
      </c>
      <c r="R10" s="7">
        <v>100</v>
      </c>
      <c r="S10" s="7">
        <v>500</v>
      </c>
    </row>
    <row r="11" spans="1:19">
      <c r="A11" s="3" t="s">
        <v>29</v>
      </c>
      <c r="B11" s="3" t="s">
        <v>24</v>
      </c>
      <c r="C11" s="3">
        <v>5</v>
      </c>
      <c r="D11" s="3">
        <v>3</v>
      </c>
      <c r="E11" s="3">
        <v>2</v>
      </c>
      <c r="F11" s="3">
        <v>2</v>
      </c>
      <c r="G11" s="3">
        <v>2</v>
      </c>
      <c r="H11" s="3">
        <v>1</v>
      </c>
      <c r="I11" s="3">
        <v>1</v>
      </c>
      <c r="J11" s="3">
        <v>1250</v>
      </c>
      <c r="K11" s="8"/>
      <c r="L11" s="8"/>
      <c r="M11" s="8"/>
      <c r="N11" s="8"/>
      <c r="O11" s="8"/>
      <c r="P11" s="8"/>
      <c r="Q11" s="8"/>
      <c r="R11" s="8"/>
      <c r="S11" s="8"/>
    </row>
    <row r="12" spans="1:19">
      <c r="A12" s="3" t="s">
        <v>29</v>
      </c>
      <c r="B12" s="3" t="s">
        <v>25</v>
      </c>
      <c r="C12" s="3">
        <v>5</v>
      </c>
      <c r="D12" s="3">
        <v>3</v>
      </c>
      <c r="E12" s="3">
        <v>2</v>
      </c>
      <c r="F12" s="3">
        <v>2</v>
      </c>
      <c r="G12" s="3">
        <v>2</v>
      </c>
      <c r="H12" s="3">
        <v>1</v>
      </c>
      <c r="I12" s="3">
        <v>1</v>
      </c>
      <c r="J12" s="3">
        <v>810</v>
      </c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A13" s="3" t="s">
        <v>29</v>
      </c>
      <c r="B13" s="3" t="s">
        <v>26</v>
      </c>
      <c r="C13" s="3">
        <v>5</v>
      </c>
      <c r="D13" s="3">
        <v>3</v>
      </c>
      <c r="E13" s="3">
        <v>2</v>
      </c>
      <c r="F13" s="3">
        <v>2</v>
      </c>
      <c r="G13" s="3">
        <v>2</v>
      </c>
      <c r="H13" s="3">
        <v>1</v>
      </c>
      <c r="I13" s="3">
        <v>1</v>
      </c>
      <c r="J13" s="3">
        <v>60</v>
      </c>
      <c r="K13" s="8"/>
      <c r="L13" s="8"/>
      <c r="M13" s="8"/>
      <c r="N13" s="8"/>
      <c r="O13" s="8"/>
      <c r="P13" s="8"/>
      <c r="Q13" s="8"/>
      <c r="R13" s="8"/>
      <c r="S13" s="8"/>
    </row>
    <row r="14" spans="1:19">
      <c r="A14" s="3" t="s">
        <v>29</v>
      </c>
      <c r="B14" s="3" t="s">
        <v>27</v>
      </c>
      <c r="C14" s="3">
        <v>5</v>
      </c>
      <c r="D14" s="3">
        <v>3</v>
      </c>
      <c r="E14" s="3">
        <v>2</v>
      </c>
      <c r="F14" s="3">
        <v>2</v>
      </c>
      <c r="G14" s="3">
        <v>2</v>
      </c>
      <c r="H14" s="3">
        <v>1</v>
      </c>
      <c r="I14" s="3">
        <v>1</v>
      </c>
      <c r="J14" s="3">
        <v>0</v>
      </c>
      <c r="K14" s="8"/>
      <c r="L14" s="8"/>
      <c r="M14" s="8"/>
      <c r="N14" s="8"/>
      <c r="O14" s="8"/>
      <c r="P14" s="8"/>
      <c r="Q14" s="8"/>
      <c r="R14" s="8"/>
      <c r="S14" s="8"/>
    </row>
    <row r="15" spans="1:19">
      <c r="A15" s="3" t="s">
        <v>28</v>
      </c>
      <c r="B15" s="3"/>
      <c r="C15" s="3">
        <v>15850</v>
      </c>
      <c r="D15" s="3">
        <v>9510</v>
      </c>
      <c r="E15" s="3">
        <v>6340</v>
      </c>
      <c r="F15" s="3">
        <v>6340</v>
      </c>
      <c r="G15" s="3">
        <v>6340</v>
      </c>
      <c r="H15" s="3">
        <v>3170</v>
      </c>
      <c r="I15" s="3">
        <v>3170</v>
      </c>
      <c r="J15" s="3">
        <v>3170</v>
      </c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3" t="s">
        <v>30</v>
      </c>
      <c r="B16" s="3" t="s">
        <v>23</v>
      </c>
      <c r="C16" s="3">
        <v>4</v>
      </c>
      <c r="D16" s="3">
        <v>2</v>
      </c>
      <c r="E16" s="3">
        <v>2</v>
      </c>
      <c r="F16" s="3">
        <v>1</v>
      </c>
      <c r="G16" s="3">
        <v>1</v>
      </c>
      <c r="H16" s="3">
        <v>1</v>
      </c>
      <c r="I16" s="3">
        <v>1</v>
      </c>
      <c r="J16" s="3">
        <v>280</v>
      </c>
      <c r="K16" s="7">
        <v>210</v>
      </c>
      <c r="L16" s="10">
        <v>50</v>
      </c>
      <c r="M16" s="7">
        <v>0</v>
      </c>
      <c r="N16" s="7">
        <v>0</v>
      </c>
      <c r="O16" s="7">
        <v>0</v>
      </c>
      <c r="P16" s="7">
        <v>0</v>
      </c>
      <c r="Q16" s="7">
        <v>500</v>
      </c>
      <c r="R16" s="7">
        <v>20</v>
      </c>
      <c r="S16" s="7">
        <v>500</v>
      </c>
    </row>
    <row r="17" spans="1:19">
      <c r="A17" s="3" t="s">
        <v>30</v>
      </c>
      <c r="B17" s="3" t="s">
        <v>24</v>
      </c>
      <c r="C17" s="3">
        <v>4</v>
      </c>
      <c r="D17" s="3">
        <v>2</v>
      </c>
      <c r="E17" s="3">
        <v>2</v>
      </c>
      <c r="F17" s="3">
        <v>1</v>
      </c>
      <c r="G17" s="3">
        <v>1</v>
      </c>
      <c r="H17" s="3">
        <v>1</v>
      </c>
      <c r="I17" s="3">
        <v>1</v>
      </c>
      <c r="J17" s="3">
        <v>330</v>
      </c>
      <c r="K17" s="8"/>
      <c r="L17" s="8"/>
      <c r="M17" s="8"/>
      <c r="N17" s="8"/>
      <c r="O17" s="8"/>
      <c r="P17" s="8"/>
      <c r="Q17" s="8"/>
      <c r="R17" s="8"/>
      <c r="S17" s="8"/>
    </row>
    <row r="18" spans="1:19">
      <c r="A18" s="3" t="s">
        <v>30</v>
      </c>
      <c r="B18" s="3" t="s">
        <v>25</v>
      </c>
      <c r="C18" s="3">
        <v>3</v>
      </c>
      <c r="D18" s="3">
        <v>3</v>
      </c>
      <c r="E18" s="3">
        <v>2</v>
      </c>
      <c r="F18" s="3">
        <v>3</v>
      </c>
      <c r="G18" s="3">
        <v>4</v>
      </c>
      <c r="H18" s="3">
        <v>1</v>
      </c>
      <c r="I18" s="3">
        <v>1</v>
      </c>
      <c r="J18" s="3">
        <v>210</v>
      </c>
      <c r="K18" s="8"/>
      <c r="L18" s="8"/>
      <c r="M18" s="8"/>
      <c r="N18" s="8"/>
      <c r="O18" s="8"/>
      <c r="P18" s="8"/>
      <c r="Q18" s="8"/>
      <c r="R18" s="8"/>
      <c r="S18" s="8"/>
    </row>
    <row r="19" spans="1:19">
      <c r="A19" s="3" t="s">
        <v>30</v>
      </c>
      <c r="B19" s="3" t="s">
        <v>26</v>
      </c>
      <c r="C19" s="3">
        <v>4</v>
      </c>
      <c r="D19" s="3">
        <v>2</v>
      </c>
      <c r="E19" s="3">
        <v>2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8"/>
      <c r="L19" s="8"/>
      <c r="M19" s="8"/>
      <c r="N19" s="8"/>
      <c r="O19" s="8"/>
      <c r="P19" s="8"/>
      <c r="Q19" s="8"/>
      <c r="R19" s="8"/>
      <c r="S19" s="8"/>
    </row>
    <row r="20" spans="1:19">
      <c r="A20" s="3" t="s">
        <v>30</v>
      </c>
      <c r="B20" s="3" t="s">
        <v>27</v>
      </c>
      <c r="C20" s="3">
        <v>4</v>
      </c>
      <c r="D20" s="3">
        <v>2</v>
      </c>
      <c r="E20" s="3">
        <v>2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3" t="s">
        <v>28</v>
      </c>
      <c r="B21" s="3"/>
      <c r="C21" s="3">
        <v>3280</v>
      </c>
      <c r="D21" s="3">
        <v>1640</v>
      </c>
      <c r="E21" s="3">
        <v>1640</v>
      </c>
      <c r="F21" s="3">
        <v>1240</v>
      </c>
      <c r="G21" s="3">
        <v>1450</v>
      </c>
      <c r="H21" s="3">
        <v>820</v>
      </c>
      <c r="I21" s="3">
        <v>210</v>
      </c>
      <c r="J21" s="3">
        <v>820</v>
      </c>
      <c r="K21" s="3">
        <f>SUM(K4:K20)</f>
        <v>1310</v>
      </c>
      <c r="L21" s="3">
        <f t="shared" ref="L21:S21" si="0">SUM(L4:L20)</f>
        <v>210</v>
      </c>
      <c r="M21" s="3">
        <f t="shared" si="0"/>
        <v>2280</v>
      </c>
      <c r="N21" s="3">
        <f t="shared" si="0"/>
        <v>1100</v>
      </c>
      <c r="O21" s="3">
        <f t="shared" si="0"/>
        <v>0</v>
      </c>
      <c r="P21" s="3">
        <f t="shared" si="0"/>
        <v>0</v>
      </c>
      <c r="Q21" s="3">
        <f t="shared" si="0"/>
        <v>1500</v>
      </c>
      <c r="R21" s="3">
        <f t="shared" si="0"/>
        <v>170</v>
      </c>
      <c r="S21" s="3">
        <f t="shared" si="0"/>
        <v>2000</v>
      </c>
    </row>
    <row r="22" spans="1:19">
      <c r="A22" s="3" t="s">
        <v>31</v>
      </c>
      <c r="B22" s="3"/>
      <c r="C22" s="3">
        <v>31980</v>
      </c>
      <c r="D22" s="3">
        <v>18860</v>
      </c>
      <c r="E22" s="3">
        <v>13120</v>
      </c>
      <c r="F22" s="3">
        <v>12720</v>
      </c>
      <c r="G22" s="3">
        <v>12930</v>
      </c>
      <c r="H22" s="3">
        <v>6560</v>
      </c>
      <c r="I22" s="3">
        <v>5950</v>
      </c>
      <c r="J22" s="3">
        <v>6560</v>
      </c>
      <c r="K22" s="3">
        <v>1310</v>
      </c>
      <c r="L22" s="3">
        <v>210</v>
      </c>
      <c r="M22" s="3">
        <v>2280</v>
      </c>
      <c r="N22" s="3">
        <v>1100</v>
      </c>
      <c r="O22" s="3">
        <v>0</v>
      </c>
      <c r="P22" s="3">
        <v>0</v>
      </c>
      <c r="Q22" s="3">
        <v>1500</v>
      </c>
      <c r="R22" s="3">
        <v>170</v>
      </c>
      <c r="S22" s="3">
        <v>2000</v>
      </c>
    </row>
    <row r="23" spans="1:19">
      <c r="A23" s="3" t="s">
        <v>33</v>
      </c>
      <c r="B23" s="3"/>
      <c r="C23" s="3">
        <v>31980</v>
      </c>
      <c r="D23" s="3">
        <v>18860</v>
      </c>
      <c r="E23" s="3">
        <v>13120</v>
      </c>
      <c r="F23" s="3">
        <v>12720</v>
      </c>
      <c r="G23" s="3">
        <v>12930</v>
      </c>
      <c r="H23" s="3">
        <v>6560</v>
      </c>
      <c r="I23" s="3">
        <v>5950</v>
      </c>
      <c r="J23" s="3"/>
      <c r="K23" s="3">
        <v>1310</v>
      </c>
      <c r="L23" s="3">
        <v>210</v>
      </c>
      <c r="M23" s="3">
        <v>2280</v>
      </c>
      <c r="N23" s="3">
        <v>1100</v>
      </c>
      <c r="O23" s="3">
        <v>0</v>
      </c>
      <c r="P23" s="3">
        <v>0</v>
      </c>
      <c r="Q23" s="3">
        <v>1500</v>
      </c>
      <c r="R23" s="3">
        <v>170</v>
      </c>
      <c r="S23" s="3">
        <v>2000</v>
      </c>
    </row>
    <row r="24" spans="1:19">
      <c r="A24" s="3" t="s">
        <v>36</v>
      </c>
      <c r="B24" s="3"/>
      <c r="C24" s="3">
        <v>22386</v>
      </c>
      <c r="D24" s="3">
        <v>13202</v>
      </c>
      <c r="E24" s="3">
        <v>9184</v>
      </c>
      <c r="F24" s="3">
        <v>8904</v>
      </c>
      <c r="G24" s="3">
        <v>9051</v>
      </c>
      <c r="H24" s="3">
        <v>15088</v>
      </c>
      <c r="I24" s="3">
        <v>22610</v>
      </c>
      <c r="J24" s="3"/>
      <c r="K24" s="3">
        <v>6550</v>
      </c>
      <c r="L24" s="3">
        <v>1050</v>
      </c>
      <c r="M24" s="3">
        <v>9120</v>
      </c>
      <c r="N24" s="3">
        <v>5500</v>
      </c>
      <c r="O24" s="3">
        <v>0</v>
      </c>
      <c r="P24" s="3">
        <v>0</v>
      </c>
      <c r="Q24" s="3">
        <v>1500</v>
      </c>
      <c r="R24" s="3">
        <v>680</v>
      </c>
      <c r="S24" s="3">
        <v>1000</v>
      </c>
    </row>
    <row r="25" spans="1:19">
      <c r="A25" s="3" t="s">
        <v>28</v>
      </c>
      <c r="B25" s="3">
        <v>125825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48" customHeight="1" spans="1:19">
      <c r="A26" s="4" t="s">
        <v>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1"/>
    </row>
    <row r="28" spans="12:12">
      <c r="L28" t="s">
        <v>38</v>
      </c>
    </row>
    <row r="29" spans="12:12">
      <c r="L29">
        <v>45089</v>
      </c>
    </row>
    <row r="30" spans="21:23">
      <c r="U30" s="12" t="s">
        <v>39</v>
      </c>
      <c r="V30" s="12" t="s">
        <v>40</v>
      </c>
      <c r="W30" s="12" t="s">
        <v>41</v>
      </c>
    </row>
    <row r="31" spans="21:23">
      <c r="U31" s="12">
        <v>1</v>
      </c>
      <c r="V31" s="12" t="s">
        <v>42</v>
      </c>
      <c r="W31" s="12">
        <v>0.7</v>
      </c>
    </row>
    <row r="32" spans="21:23">
      <c r="U32" s="12">
        <v>2</v>
      </c>
      <c r="V32" s="12" t="s">
        <v>43</v>
      </c>
      <c r="W32" s="12">
        <v>0.7</v>
      </c>
    </row>
    <row r="33" spans="21:23">
      <c r="U33" s="12">
        <v>3</v>
      </c>
      <c r="V33" s="12" t="s">
        <v>44</v>
      </c>
      <c r="W33" s="12">
        <v>0.7</v>
      </c>
    </row>
    <row r="34" spans="21:23">
      <c r="U34" s="12">
        <v>4</v>
      </c>
      <c r="V34" s="12" t="s">
        <v>45</v>
      </c>
      <c r="W34" s="12">
        <v>0.7</v>
      </c>
    </row>
    <row r="35" spans="21:23">
      <c r="U35" s="12">
        <v>5</v>
      </c>
      <c r="V35" s="12" t="s">
        <v>46</v>
      </c>
      <c r="W35" s="12">
        <v>0.7</v>
      </c>
    </row>
    <row r="36" spans="21:23">
      <c r="U36" s="12">
        <v>6</v>
      </c>
      <c r="V36" s="12" t="s">
        <v>47</v>
      </c>
      <c r="W36" s="12">
        <v>3.8</v>
      </c>
    </row>
    <row r="37" spans="21:23">
      <c r="U37" s="12">
        <v>7</v>
      </c>
      <c r="V37" s="12" t="s">
        <v>48</v>
      </c>
      <c r="W37" s="12">
        <v>2.3</v>
      </c>
    </row>
    <row r="38" spans="21:23">
      <c r="U38" s="12">
        <v>8</v>
      </c>
      <c r="V38" s="12" t="s">
        <v>49</v>
      </c>
      <c r="W38" s="12">
        <v>5</v>
      </c>
    </row>
    <row r="39" spans="21:23">
      <c r="U39" s="12">
        <v>9</v>
      </c>
      <c r="V39" s="12" t="s">
        <v>50</v>
      </c>
      <c r="W39" s="12">
        <v>5</v>
      </c>
    </row>
    <row r="40" spans="21:23">
      <c r="U40" s="12">
        <v>10</v>
      </c>
      <c r="V40" s="12" t="s">
        <v>14</v>
      </c>
      <c r="W40" s="12">
        <v>5</v>
      </c>
    </row>
    <row r="41" spans="21:23">
      <c r="U41" s="12">
        <v>11</v>
      </c>
      <c r="V41" s="12" t="s">
        <v>15</v>
      </c>
      <c r="W41" s="12">
        <v>4</v>
      </c>
    </row>
    <row r="42" spans="21:23">
      <c r="U42" s="12">
        <v>12</v>
      </c>
      <c r="V42" s="12" t="s">
        <v>51</v>
      </c>
      <c r="W42" s="12">
        <v>5</v>
      </c>
    </row>
    <row r="43" spans="21:23">
      <c r="U43" s="12">
        <v>13</v>
      </c>
      <c r="V43" s="12" t="s">
        <v>52</v>
      </c>
      <c r="W43" s="12">
        <v>5</v>
      </c>
    </row>
    <row r="44" spans="21:23">
      <c r="U44" s="12">
        <v>14</v>
      </c>
      <c r="V44" s="12" t="s">
        <v>17</v>
      </c>
      <c r="W44" s="12">
        <v>0.5</v>
      </c>
    </row>
    <row r="45" spans="21:23">
      <c r="U45" s="12">
        <v>15</v>
      </c>
      <c r="V45" s="12" t="s">
        <v>18</v>
      </c>
      <c r="W45" s="12">
        <v>0.5</v>
      </c>
    </row>
    <row r="46" spans="21:23">
      <c r="U46" s="12">
        <v>16</v>
      </c>
      <c r="V46" s="12" t="s">
        <v>19</v>
      </c>
      <c r="W46" s="12">
        <v>1</v>
      </c>
    </row>
    <row r="47" spans="21:23">
      <c r="U47" s="12">
        <v>17</v>
      </c>
      <c r="V47" s="12" t="s">
        <v>20</v>
      </c>
      <c r="W47" s="12">
        <v>4</v>
      </c>
    </row>
    <row r="48" spans="21:23">
      <c r="U48" s="12">
        <v>18</v>
      </c>
      <c r="V48" s="12" t="s">
        <v>21</v>
      </c>
      <c r="W48" s="12">
        <v>0.5</v>
      </c>
    </row>
  </sheetData>
  <sheetProtection formatCells="0" insertHyperlinks="0" autoFilter="0"/>
  <mergeCells count="31">
    <mergeCell ref="A1:S1"/>
    <mergeCell ref="A2:J2"/>
    <mergeCell ref="K2:S2"/>
    <mergeCell ref="A26:S26"/>
    <mergeCell ref="K4:K9"/>
    <mergeCell ref="K10:K15"/>
    <mergeCell ref="K16:K20"/>
    <mergeCell ref="L4:L9"/>
    <mergeCell ref="L10:L15"/>
    <mergeCell ref="L16:L20"/>
    <mergeCell ref="M4:M9"/>
    <mergeCell ref="M10:M15"/>
    <mergeCell ref="M16:M20"/>
    <mergeCell ref="N4:N9"/>
    <mergeCell ref="N10:N15"/>
    <mergeCell ref="N16:N20"/>
    <mergeCell ref="O4:O9"/>
    <mergeCell ref="O10:O15"/>
    <mergeCell ref="O16:O20"/>
    <mergeCell ref="P4:P9"/>
    <mergeCell ref="P10:P15"/>
    <mergeCell ref="P16:P20"/>
    <mergeCell ref="Q4:Q9"/>
    <mergeCell ref="Q10:Q15"/>
    <mergeCell ref="Q16:Q20"/>
    <mergeCell ref="R4:R9"/>
    <mergeCell ref="R10:R15"/>
    <mergeCell ref="R16:R20"/>
    <mergeCell ref="S4:S9"/>
    <mergeCell ref="S10:S15"/>
    <mergeCell ref="S16:S20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WWO_wpscloud_20231229201259-dfe2bc27e9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学院数据</vt:lpstr>
      <vt:lpstr>调整数据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晚了</cp:lastModifiedBy>
  <dcterms:created xsi:type="dcterms:W3CDTF">2023-06-18T15:13:00Z</dcterms:created>
  <dcterms:modified xsi:type="dcterms:W3CDTF">2024-01-12T08:24:22Z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1BE54B76BBB54F598EA8ABCB1EBC8E17_12</vt:lpwstr>
  </property>
  <property fmtid="{D5CDD505-2E9C-101B-9397-08002B2CF9AE}" pid="3" name="KSOProductBuildVer">
    <vt:lpwstr>2052-12.1.0.16120</vt:lpwstr>
  </property>
</Properties>
</file>